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D79B72BB-0E06-40FA-87BC-9FBB5094F7AC}" xr6:coauthVersionLast="36" xr6:coauthVersionMax="36" xr10:uidLastSave="{00000000-0000-0000-0000-000000000000}"/>
  <bookViews>
    <workbookView xWindow="0" yWindow="0" windowWidth="23040" windowHeight="8772" firstSheet="2" activeTab="2" xr2:uid="{00000000-000D-0000-FFFF-FFFF00000000}"/>
  </bookViews>
  <sheets>
    <sheet name="Примерное меню 5-11 классы" sheetId="7" r:id="rId1"/>
    <sheet name="Примерное меню 5-11 классы (2)" sheetId="9" r:id="rId2"/>
    <sheet name=" меню 5-11 класс" sheetId="12" r:id="rId3"/>
  </sheets>
  <calcPr calcId="191029"/>
</workbook>
</file>

<file path=xl/calcChain.xml><?xml version="1.0" encoding="utf-8"?>
<calcChain xmlns="http://schemas.openxmlformats.org/spreadsheetml/2006/main">
  <c r="O69" i="12" l="1"/>
  <c r="N69" i="12"/>
  <c r="M69" i="12"/>
  <c r="L69" i="12"/>
  <c r="K69" i="12"/>
  <c r="J69" i="12"/>
  <c r="I69" i="12"/>
  <c r="H69" i="12"/>
  <c r="O219" i="12" l="1"/>
  <c r="N219" i="12"/>
  <c r="M219" i="12"/>
  <c r="L219" i="12"/>
  <c r="K219" i="12"/>
  <c r="J219" i="12"/>
  <c r="O203" i="12"/>
  <c r="N203" i="12"/>
  <c r="M203" i="12"/>
  <c r="L203" i="12"/>
  <c r="K203" i="12"/>
  <c r="J203" i="12"/>
  <c r="I203" i="12"/>
  <c r="H203" i="12"/>
  <c r="O166" i="12"/>
  <c r="N166" i="12"/>
  <c r="M166" i="12"/>
  <c r="O159" i="12"/>
  <c r="N159" i="12"/>
  <c r="M159" i="12"/>
  <c r="L159" i="12"/>
  <c r="K159" i="12"/>
  <c r="O149" i="12"/>
  <c r="N149" i="12"/>
  <c r="M149" i="12"/>
  <c r="L149" i="12"/>
  <c r="O141" i="12"/>
  <c r="N141" i="12"/>
  <c r="O131" i="12"/>
  <c r="N131" i="12"/>
  <c r="O43" i="12" l="1"/>
  <c r="N43" i="12"/>
  <c r="M43" i="12"/>
  <c r="L43" i="12"/>
  <c r="K43" i="12"/>
  <c r="J43" i="12"/>
  <c r="I43" i="12"/>
  <c r="O35" i="12"/>
  <c r="N35" i="12"/>
  <c r="M35" i="12"/>
  <c r="L35" i="12"/>
  <c r="K35" i="12"/>
  <c r="O25" i="12"/>
  <c r="N25" i="12"/>
  <c r="M25" i="12"/>
  <c r="L25" i="12"/>
  <c r="K25" i="12"/>
  <c r="J25" i="12"/>
  <c r="I25" i="12"/>
  <c r="I219" i="12" l="1"/>
  <c r="H219" i="12"/>
  <c r="G219" i="12"/>
  <c r="G220" i="12" s="1"/>
  <c r="F219" i="12"/>
  <c r="F220" i="12" s="1"/>
  <c r="E219" i="12"/>
  <c r="E220" i="12" s="1"/>
  <c r="D219" i="12"/>
  <c r="O212" i="12"/>
  <c r="O220" i="12" s="1"/>
  <c r="N212" i="12"/>
  <c r="M212" i="12"/>
  <c r="L212" i="12"/>
  <c r="K212" i="12"/>
  <c r="J212" i="12"/>
  <c r="I212" i="12"/>
  <c r="H212" i="12"/>
  <c r="H220" i="12" s="1"/>
  <c r="D212" i="12"/>
  <c r="G203" i="12"/>
  <c r="F203" i="12"/>
  <c r="E203" i="12"/>
  <c r="D203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O177" i="12"/>
  <c r="N177" i="12"/>
  <c r="M177" i="12"/>
  <c r="L177" i="12"/>
  <c r="K177" i="12"/>
  <c r="J177" i="12"/>
  <c r="I177" i="12"/>
  <c r="I186" i="12" s="1"/>
  <c r="H177" i="12"/>
  <c r="H186" i="12" s="1"/>
  <c r="G177" i="12"/>
  <c r="F177" i="12"/>
  <c r="E177" i="12"/>
  <c r="D177" i="12"/>
  <c r="L166" i="12"/>
  <c r="K166" i="12"/>
  <c r="J166" i="12"/>
  <c r="I166" i="12"/>
  <c r="H166" i="12"/>
  <c r="G166" i="12"/>
  <c r="F166" i="12"/>
  <c r="E166" i="12"/>
  <c r="D166" i="12"/>
  <c r="J159" i="12"/>
  <c r="I159" i="12"/>
  <c r="H159" i="12"/>
  <c r="G159" i="12"/>
  <c r="F159" i="12"/>
  <c r="E159" i="12"/>
  <c r="D159" i="12"/>
  <c r="K149" i="12"/>
  <c r="J149" i="12"/>
  <c r="I149" i="12"/>
  <c r="H149" i="12"/>
  <c r="G149" i="12"/>
  <c r="F149" i="12"/>
  <c r="E149" i="12"/>
  <c r="D149" i="12"/>
  <c r="O150" i="12"/>
  <c r="N150" i="12"/>
  <c r="M141" i="12"/>
  <c r="M150" i="12" s="1"/>
  <c r="L141" i="12"/>
  <c r="L150" i="12" s="1"/>
  <c r="K141" i="12"/>
  <c r="K150" i="12" s="1"/>
  <c r="J141" i="12"/>
  <c r="J150" i="12" s="1"/>
  <c r="I141" i="12"/>
  <c r="I150" i="12" s="1"/>
  <c r="H141" i="12"/>
  <c r="H150" i="12" s="1"/>
  <c r="G141" i="12"/>
  <c r="G150" i="12" s="1"/>
  <c r="F141" i="12"/>
  <c r="F150" i="12" s="1"/>
  <c r="E141" i="12"/>
  <c r="E150" i="12" s="1"/>
  <c r="D141" i="12"/>
  <c r="D150" i="12" s="1"/>
  <c r="M131" i="12"/>
  <c r="L131" i="12"/>
  <c r="K131" i="12"/>
  <c r="J131" i="12"/>
  <c r="I131" i="12"/>
  <c r="H131" i="12"/>
  <c r="G131" i="12"/>
  <c r="F131" i="12"/>
  <c r="E131" i="12"/>
  <c r="D131" i="12"/>
  <c r="O124" i="12"/>
  <c r="O132" i="12" s="1"/>
  <c r="N124" i="12"/>
  <c r="N132" i="12" s="1"/>
  <c r="M124" i="12"/>
  <c r="M132" i="12" s="1"/>
  <c r="L124" i="12"/>
  <c r="L132" i="12" s="1"/>
  <c r="K124" i="12"/>
  <c r="K132" i="12" s="1"/>
  <c r="J124" i="12"/>
  <c r="J132" i="12" s="1"/>
  <c r="I124" i="12"/>
  <c r="I132" i="12" s="1"/>
  <c r="H124" i="12"/>
  <c r="H132" i="12" s="1"/>
  <c r="G124" i="12"/>
  <c r="G132" i="12" s="1"/>
  <c r="F124" i="12"/>
  <c r="F132" i="12" s="1"/>
  <c r="E124" i="12"/>
  <c r="E132" i="12" s="1"/>
  <c r="D124" i="12"/>
  <c r="D132" i="12" s="1"/>
  <c r="I114" i="12"/>
  <c r="O113" i="12"/>
  <c r="N113" i="12"/>
  <c r="M113" i="12"/>
  <c r="L113" i="12"/>
  <c r="K113" i="12"/>
  <c r="J113" i="12"/>
  <c r="I113" i="12"/>
  <c r="H113" i="12"/>
  <c r="G113" i="12"/>
  <c r="E113" i="12"/>
  <c r="D113" i="12"/>
  <c r="O105" i="12"/>
  <c r="N105" i="12"/>
  <c r="M105" i="12"/>
  <c r="L105" i="12"/>
  <c r="K105" i="12"/>
  <c r="J105" i="12"/>
  <c r="I105" i="12"/>
  <c r="H105" i="12"/>
  <c r="G105" i="12"/>
  <c r="F105" i="12"/>
  <c r="F114" i="12" s="1"/>
  <c r="E105" i="12"/>
  <c r="D105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O77" i="12"/>
  <c r="N77" i="12"/>
  <c r="M77" i="12"/>
  <c r="L77" i="12"/>
  <c r="K77" i="12"/>
  <c r="J77" i="12"/>
  <c r="I77" i="12"/>
  <c r="H77" i="12"/>
  <c r="G69" i="12"/>
  <c r="G77" i="12" s="1"/>
  <c r="F69" i="12"/>
  <c r="F77" i="12" s="1"/>
  <c r="E69" i="12"/>
  <c r="E77" i="12" s="1"/>
  <c r="D69" i="12"/>
  <c r="D77" i="12" s="1"/>
  <c r="O59" i="12"/>
  <c r="N59" i="12"/>
  <c r="M59" i="12"/>
  <c r="L59" i="12"/>
  <c r="K59" i="12"/>
  <c r="J59" i="12"/>
  <c r="I59" i="12"/>
  <c r="H59" i="12"/>
  <c r="G59" i="12"/>
  <c r="F59" i="12"/>
  <c r="E59" i="12"/>
  <c r="D59" i="12"/>
  <c r="O53" i="12"/>
  <c r="O60" i="12" s="1"/>
  <c r="N53" i="12"/>
  <c r="N60" i="12" s="1"/>
  <c r="M53" i="12"/>
  <c r="M60" i="12" s="1"/>
  <c r="L53" i="12"/>
  <c r="L60" i="12" s="1"/>
  <c r="K53" i="12"/>
  <c r="K60" i="12" s="1"/>
  <c r="J53" i="12"/>
  <c r="J60" i="12" s="1"/>
  <c r="I53" i="12"/>
  <c r="I60" i="12" s="1"/>
  <c r="H53" i="12"/>
  <c r="H60" i="12" s="1"/>
  <c r="G53" i="12"/>
  <c r="G60" i="12" s="1"/>
  <c r="F53" i="12"/>
  <c r="F60" i="12" s="1"/>
  <c r="E53" i="12"/>
  <c r="E60" i="12" s="1"/>
  <c r="D53" i="12"/>
  <c r="D60" i="12" s="1"/>
  <c r="H43" i="12"/>
  <c r="G43" i="12"/>
  <c r="F43" i="12"/>
  <c r="E43" i="12"/>
  <c r="D43" i="12"/>
  <c r="O44" i="12"/>
  <c r="N44" i="12"/>
  <c r="M44" i="12"/>
  <c r="L44" i="12"/>
  <c r="K44" i="12"/>
  <c r="J35" i="12"/>
  <c r="J44" i="12" s="1"/>
  <c r="I35" i="12"/>
  <c r="I44" i="12" s="1"/>
  <c r="H35" i="12"/>
  <c r="H44" i="12" s="1"/>
  <c r="G35" i="12"/>
  <c r="F35" i="12"/>
  <c r="F44" i="12" s="1"/>
  <c r="E35" i="12"/>
  <c r="E44" i="12" s="1"/>
  <c r="D35" i="12"/>
  <c r="D44" i="12" s="1"/>
  <c r="H25" i="12"/>
  <c r="G25" i="12"/>
  <c r="F25" i="12"/>
  <c r="E25" i="12"/>
  <c r="D25" i="12"/>
  <c r="O17" i="12"/>
  <c r="O26" i="12" s="1"/>
  <c r="N17" i="12"/>
  <c r="M17" i="12"/>
  <c r="L17" i="12"/>
  <c r="K17" i="12"/>
  <c r="J17" i="12"/>
  <c r="I17" i="12"/>
  <c r="H17" i="12"/>
  <c r="G17" i="12"/>
  <c r="F17" i="12"/>
  <c r="E17" i="12"/>
  <c r="D17" i="12"/>
  <c r="J114" i="12" l="1"/>
  <c r="N114" i="12"/>
  <c r="E114" i="12"/>
  <c r="M114" i="12"/>
  <c r="G26" i="12"/>
  <c r="D114" i="12"/>
  <c r="H114" i="12"/>
  <c r="H95" i="12"/>
  <c r="F167" i="12"/>
  <c r="J167" i="12"/>
  <c r="F204" i="12"/>
  <c r="J204" i="12"/>
  <c r="I95" i="12"/>
  <c r="G167" i="12"/>
  <c r="K167" i="12"/>
  <c r="G204" i="12"/>
  <c r="O204" i="12"/>
  <c r="H222" i="12"/>
  <c r="H223" i="12" s="1"/>
  <c r="L222" i="12"/>
  <c r="L223" i="12" s="1"/>
  <c r="F95" i="12"/>
  <c r="J95" i="12"/>
  <c r="N95" i="12"/>
  <c r="K114" i="12"/>
  <c r="O114" i="12"/>
  <c r="D167" i="12"/>
  <c r="H167" i="12"/>
  <c r="L167" i="12"/>
  <c r="D204" i="12"/>
  <c r="H204" i="12"/>
  <c r="L204" i="12"/>
  <c r="D95" i="12"/>
  <c r="L95" i="12"/>
  <c r="N167" i="12"/>
  <c r="N204" i="12"/>
  <c r="E95" i="12"/>
  <c r="M95" i="12"/>
  <c r="O167" i="12"/>
  <c r="K204" i="12"/>
  <c r="I222" i="12"/>
  <c r="I223" i="12" s="1"/>
  <c r="M222" i="12"/>
  <c r="M223" i="12" s="1"/>
  <c r="G95" i="12"/>
  <c r="K95" i="12"/>
  <c r="O95" i="12"/>
  <c r="L114" i="12"/>
  <c r="E167" i="12"/>
  <c r="I167" i="12"/>
  <c r="M167" i="12"/>
  <c r="E204" i="12"/>
  <c r="I204" i="12"/>
  <c r="M204" i="12"/>
  <c r="G114" i="12"/>
  <c r="G44" i="12"/>
  <c r="K220" i="12"/>
  <c r="L220" i="12"/>
  <c r="I220" i="12"/>
  <c r="M220" i="12"/>
  <c r="D220" i="12"/>
  <c r="J220" i="12"/>
  <c r="N220" i="12"/>
  <c r="F186" i="12"/>
  <c r="N186" i="12"/>
  <c r="K186" i="12"/>
  <c r="J222" i="12"/>
  <c r="J223" i="12" s="1"/>
  <c r="N222" i="12"/>
  <c r="N223" i="12" s="1"/>
  <c r="D186" i="12"/>
  <c r="L186" i="12"/>
  <c r="J186" i="12"/>
  <c r="G186" i="12"/>
  <c r="O186" i="12"/>
  <c r="K222" i="12"/>
  <c r="K223" i="12" s="1"/>
  <c r="E186" i="12"/>
  <c r="M186" i="12"/>
  <c r="E26" i="12"/>
  <c r="I26" i="12"/>
  <c r="M26" i="12"/>
  <c r="F26" i="12"/>
  <c r="J26" i="12"/>
  <c r="N26" i="12"/>
  <c r="K26" i="12"/>
  <c r="D26" i="12"/>
  <c r="H26" i="12"/>
  <c r="L26" i="12"/>
  <c r="O222" i="12"/>
  <c r="O223" i="12" s="1"/>
  <c r="F222" i="12" l="1"/>
  <c r="F223" i="12" s="1"/>
  <c r="G222" i="12"/>
  <c r="G223" i="12" s="1"/>
  <c r="D222" i="12"/>
  <c r="D223" i="12" s="1"/>
  <c r="E222" i="12"/>
  <c r="E223" i="12" s="1"/>
  <c r="D18" i="9" l="1"/>
  <c r="E18" i="9"/>
  <c r="F18" i="9"/>
  <c r="G18" i="9"/>
  <c r="H18" i="9"/>
  <c r="I18" i="9"/>
  <c r="J18" i="9"/>
  <c r="K18" i="9"/>
  <c r="L18" i="9"/>
  <c r="M18" i="9"/>
  <c r="N18" i="9"/>
  <c r="O18" i="9"/>
  <c r="D27" i="9"/>
  <c r="E27" i="9"/>
  <c r="F27" i="9"/>
  <c r="G27" i="9"/>
  <c r="H27" i="9"/>
  <c r="I27" i="9"/>
  <c r="J27" i="9"/>
  <c r="K27" i="9"/>
  <c r="L27" i="9"/>
  <c r="M27" i="9"/>
  <c r="N27" i="9"/>
  <c r="O27" i="9"/>
  <c r="D28" i="9"/>
  <c r="E28" i="9"/>
  <c r="F28" i="9"/>
  <c r="G28" i="9"/>
  <c r="H28" i="9"/>
  <c r="I28" i="9"/>
  <c r="J28" i="9"/>
  <c r="K28" i="9"/>
  <c r="L28" i="9"/>
  <c r="M28" i="9"/>
  <c r="N28" i="9"/>
  <c r="O28" i="9"/>
  <c r="D38" i="9"/>
  <c r="E38" i="9"/>
  <c r="F38" i="9"/>
  <c r="G38" i="9"/>
  <c r="H38" i="9"/>
  <c r="I38" i="9"/>
  <c r="J38" i="9"/>
  <c r="K38" i="9"/>
  <c r="L38" i="9"/>
  <c r="M38" i="9"/>
  <c r="N38" i="9"/>
  <c r="O38" i="9"/>
  <c r="D47" i="9"/>
  <c r="E47" i="9"/>
  <c r="F47" i="9"/>
  <c r="G47" i="9"/>
  <c r="H47" i="9"/>
  <c r="I47" i="9"/>
  <c r="J47" i="9"/>
  <c r="K47" i="9"/>
  <c r="L47" i="9"/>
  <c r="M47" i="9"/>
  <c r="N47" i="9"/>
  <c r="O47" i="9"/>
  <c r="D48" i="9"/>
  <c r="E48" i="9"/>
  <c r="F48" i="9"/>
  <c r="G48" i="9"/>
  <c r="H48" i="9"/>
  <c r="I48" i="9"/>
  <c r="J48" i="9"/>
  <c r="K48" i="9"/>
  <c r="L48" i="9"/>
  <c r="M48" i="9"/>
  <c r="N48" i="9"/>
  <c r="O48" i="9"/>
  <c r="D58" i="9"/>
  <c r="E58" i="9"/>
  <c r="F58" i="9"/>
  <c r="G58" i="9"/>
  <c r="H58" i="9"/>
  <c r="I58" i="9"/>
  <c r="J58" i="9"/>
  <c r="K58" i="9"/>
  <c r="L58" i="9"/>
  <c r="M58" i="9"/>
  <c r="N58" i="9"/>
  <c r="O58" i="9"/>
  <c r="D65" i="9"/>
  <c r="E65" i="9"/>
  <c r="F65" i="9"/>
  <c r="G65" i="9"/>
  <c r="H65" i="9"/>
  <c r="I65" i="9"/>
  <c r="J65" i="9"/>
  <c r="K65" i="9"/>
  <c r="L65" i="9"/>
  <c r="M65" i="9"/>
  <c r="N65" i="9"/>
  <c r="O65" i="9"/>
  <c r="D66" i="9"/>
  <c r="E66" i="9"/>
  <c r="F66" i="9"/>
  <c r="G66" i="9"/>
  <c r="H66" i="9"/>
  <c r="I66" i="9"/>
  <c r="J66" i="9"/>
  <c r="K66" i="9"/>
  <c r="L66" i="9"/>
  <c r="M66" i="9"/>
  <c r="N66" i="9"/>
  <c r="O66" i="9"/>
  <c r="D76" i="9"/>
  <c r="E76" i="9"/>
  <c r="F76" i="9"/>
  <c r="G76" i="9"/>
  <c r="H76" i="9"/>
  <c r="I76" i="9"/>
  <c r="J76" i="9"/>
  <c r="K76" i="9"/>
  <c r="L76" i="9"/>
  <c r="M76" i="9"/>
  <c r="N76" i="9"/>
  <c r="O76" i="9"/>
  <c r="D84" i="9"/>
  <c r="E84" i="9"/>
  <c r="F84" i="9"/>
  <c r="G84" i="9"/>
  <c r="H84" i="9"/>
  <c r="I84" i="9"/>
  <c r="J84" i="9"/>
  <c r="K84" i="9"/>
  <c r="L84" i="9"/>
  <c r="M84" i="9"/>
  <c r="N84" i="9"/>
  <c r="O84" i="9"/>
  <c r="D85" i="9"/>
  <c r="E85" i="9"/>
  <c r="F85" i="9"/>
  <c r="G85" i="9"/>
  <c r="H85" i="9"/>
  <c r="I85" i="9"/>
  <c r="J85" i="9"/>
  <c r="K85" i="9"/>
  <c r="L85" i="9"/>
  <c r="M85" i="9"/>
  <c r="N85" i="9"/>
  <c r="O85" i="9"/>
  <c r="D95" i="9"/>
  <c r="E95" i="9"/>
  <c r="F95" i="9"/>
  <c r="G95" i="9"/>
  <c r="H95" i="9"/>
  <c r="I95" i="9"/>
  <c r="J95" i="9"/>
  <c r="K95" i="9"/>
  <c r="L95" i="9"/>
  <c r="M95" i="9"/>
  <c r="N95" i="9"/>
  <c r="O95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D116" i="9"/>
  <c r="E116" i="9"/>
  <c r="F116" i="9"/>
  <c r="F126" i="9" s="1"/>
  <c r="G116" i="9"/>
  <c r="H116" i="9"/>
  <c r="I116" i="9"/>
  <c r="J116" i="9"/>
  <c r="K116" i="9"/>
  <c r="L116" i="9"/>
  <c r="M116" i="9"/>
  <c r="M126" i="9" s="1"/>
  <c r="N116" i="9"/>
  <c r="O116" i="9"/>
  <c r="D125" i="9"/>
  <c r="E125" i="9"/>
  <c r="E126" i="9" s="1"/>
  <c r="G125" i="9"/>
  <c r="H125" i="9"/>
  <c r="I125" i="9"/>
  <c r="J125" i="9"/>
  <c r="K125" i="9"/>
  <c r="L125" i="9"/>
  <c r="M125" i="9"/>
  <c r="N125" i="9"/>
  <c r="O125" i="9"/>
  <c r="D126" i="9"/>
  <c r="I126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D145" i="9"/>
  <c r="E145" i="9"/>
  <c r="F145" i="9"/>
  <c r="G145" i="9"/>
  <c r="H145" i="9"/>
  <c r="I145" i="9"/>
  <c r="J145" i="9"/>
  <c r="K145" i="9"/>
  <c r="L145" i="9"/>
  <c r="M145" i="9"/>
  <c r="N145" i="9"/>
  <c r="O145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D176" i="9"/>
  <c r="E176" i="9"/>
  <c r="F176" i="9"/>
  <c r="G176" i="9"/>
  <c r="H176" i="9"/>
  <c r="I176" i="9"/>
  <c r="J176" i="9"/>
  <c r="K176" i="9"/>
  <c r="L176" i="9"/>
  <c r="M176" i="9"/>
  <c r="N176" i="9"/>
  <c r="O176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D216" i="9"/>
  <c r="E216" i="9"/>
  <c r="F216" i="9"/>
  <c r="G216" i="9"/>
  <c r="H216" i="9"/>
  <c r="I216" i="9"/>
  <c r="J216" i="9"/>
  <c r="K216" i="9"/>
  <c r="L216" i="9"/>
  <c r="M216" i="9"/>
  <c r="N216" i="9"/>
  <c r="O216" i="9"/>
  <c r="D225" i="9"/>
  <c r="E225" i="9"/>
  <c r="F225" i="9"/>
  <c r="G225" i="9"/>
  <c r="H225" i="9"/>
  <c r="I225" i="9"/>
  <c r="J225" i="9"/>
  <c r="K225" i="9"/>
  <c r="L225" i="9"/>
  <c r="M225" i="9"/>
  <c r="N225" i="9"/>
  <c r="O225" i="9"/>
  <c r="D226" i="9"/>
  <c r="E226" i="9"/>
  <c r="F226" i="9"/>
  <c r="G226" i="9"/>
  <c r="H226" i="9"/>
  <c r="I226" i="9"/>
  <c r="J226" i="9"/>
  <c r="K226" i="9"/>
  <c r="L226" i="9"/>
  <c r="M226" i="9"/>
  <c r="N226" i="9"/>
  <c r="O226" i="9"/>
  <c r="D235" i="9"/>
  <c r="F235" i="9"/>
  <c r="G235" i="9"/>
  <c r="H235" i="9"/>
  <c r="I235" i="9"/>
  <c r="J235" i="9"/>
  <c r="K235" i="9"/>
  <c r="L235" i="9"/>
  <c r="M235" i="9"/>
  <c r="N235" i="9"/>
  <c r="O235" i="9"/>
  <c r="D243" i="9"/>
  <c r="E243" i="9"/>
  <c r="E244" i="9" s="1"/>
  <c r="F243" i="9"/>
  <c r="F244" i="9" s="1"/>
  <c r="G243" i="9"/>
  <c r="G244" i="9" s="1"/>
  <c r="H243" i="9"/>
  <c r="H244" i="9" s="1"/>
  <c r="I243" i="9"/>
  <c r="I244" i="9" s="1"/>
  <c r="J243" i="9"/>
  <c r="J244" i="9" s="1"/>
  <c r="K243" i="9"/>
  <c r="K244" i="9" s="1"/>
  <c r="L243" i="9"/>
  <c r="L244" i="9" s="1"/>
  <c r="M243" i="9"/>
  <c r="M244" i="9" s="1"/>
  <c r="N243" i="9"/>
  <c r="N244" i="9" s="1"/>
  <c r="O243" i="9"/>
  <c r="O244" i="9"/>
  <c r="O126" i="9" l="1"/>
  <c r="K126" i="9"/>
  <c r="G126" i="9"/>
  <c r="N126" i="9"/>
  <c r="J126" i="9"/>
  <c r="M246" i="9"/>
  <c r="M247" i="9" s="1"/>
  <c r="D244" i="9"/>
  <c r="D246" i="9" s="1"/>
  <c r="D247" i="9" s="1"/>
  <c r="I246" i="9"/>
  <c r="I247" i="9" s="1"/>
  <c r="L246" i="9"/>
  <c r="L247" i="9" s="1"/>
  <c r="H246" i="9"/>
  <c r="H247" i="9" s="1"/>
  <c r="O246" i="9"/>
  <c r="O247" i="9" s="1"/>
  <c r="K246" i="9"/>
  <c r="K247" i="9" s="1"/>
  <c r="L126" i="9"/>
  <c r="N246" i="9"/>
  <c r="N247" i="9" s="1"/>
  <c r="J246" i="9"/>
  <c r="J247" i="9" s="1"/>
  <c r="E246" i="9"/>
  <c r="E247" i="9" s="1"/>
  <c r="H126" i="9"/>
  <c r="G246" i="9"/>
  <c r="G247" i="9" s="1"/>
  <c r="F246" i="9"/>
  <c r="F247" i="9" s="1"/>
  <c r="I245" i="7" l="1"/>
  <c r="H245" i="7"/>
  <c r="G245" i="7"/>
  <c r="F245" i="7"/>
  <c r="E245" i="7"/>
  <c r="D245" i="7"/>
  <c r="G237" i="7"/>
  <c r="F237" i="7"/>
  <c r="E237" i="7"/>
  <c r="D237" i="7"/>
  <c r="D226" i="7"/>
  <c r="G226" i="7"/>
  <c r="F226" i="7"/>
  <c r="E226" i="7"/>
  <c r="K217" i="7" l="1"/>
  <c r="J217" i="7"/>
  <c r="I217" i="7"/>
  <c r="H217" i="7"/>
  <c r="G217" i="7"/>
  <c r="F217" i="7"/>
  <c r="D217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L183" i="7"/>
  <c r="K183" i="7"/>
  <c r="J183" i="7"/>
  <c r="I183" i="7"/>
  <c r="H183" i="7"/>
  <c r="G183" i="7"/>
  <c r="F183" i="7"/>
  <c r="E183" i="7"/>
  <c r="D183" i="7"/>
  <c r="J175" i="7"/>
  <c r="I175" i="7"/>
  <c r="H175" i="7"/>
  <c r="G175" i="7"/>
  <c r="F175" i="7"/>
  <c r="E175" i="7"/>
  <c r="D175" i="7"/>
  <c r="E124" i="7"/>
  <c r="L164" i="7"/>
  <c r="K164" i="7"/>
  <c r="J164" i="7"/>
  <c r="I164" i="7"/>
  <c r="H164" i="7"/>
  <c r="G164" i="7"/>
  <c r="F164" i="7"/>
  <c r="E164" i="7"/>
  <c r="D164" i="7"/>
  <c r="M155" i="7"/>
  <c r="L155" i="7"/>
  <c r="K155" i="7"/>
  <c r="J155" i="7"/>
  <c r="I155" i="7"/>
  <c r="H155" i="7"/>
  <c r="G155" i="7"/>
  <c r="F155" i="7"/>
  <c r="E155" i="7"/>
  <c r="D155" i="7"/>
  <c r="M144" i="7"/>
  <c r="L144" i="7"/>
  <c r="K144" i="7"/>
  <c r="J144" i="7"/>
  <c r="I144" i="7"/>
  <c r="H144" i="7"/>
  <c r="G144" i="7"/>
  <c r="F144" i="7"/>
  <c r="E144" i="7"/>
  <c r="D144" i="7"/>
  <c r="K136" i="7"/>
  <c r="J136" i="7"/>
  <c r="I136" i="7"/>
  <c r="H136" i="7"/>
  <c r="G136" i="7"/>
  <c r="F136" i="7"/>
  <c r="E136" i="7"/>
  <c r="D136" i="7"/>
  <c r="M124" i="7"/>
  <c r="L124" i="7"/>
  <c r="K124" i="7"/>
  <c r="J124" i="7"/>
  <c r="I124" i="7"/>
  <c r="H124" i="7"/>
  <c r="G124" i="7"/>
  <c r="D124" i="7"/>
  <c r="M115" i="7"/>
  <c r="L115" i="7"/>
  <c r="K115" i="7"/>
  <c r="J115" i="7"/>
  <c r="I115" i="7"/>
  <c r="H115" i="7"/>
  <c r="G115" i="7"/>
  <c r="F115" i="7"/>
  <c r="E115" i="7"/>
  <c r="D115" i="7"/>
  <c r="O103" i="7" l="1"/>
  <c r="N103" i="7"/>
  <c r="M103" i="7"/>
  <c r="L103" i="7"/>
  <c r="K103" i="7"/>
  <c r="J103" i="7"/>
  <c r="I103" i="7"/>
  <c r="H103" i="7"/>
  <c r="G103" i="7"/>
  <c r="F103" i="7"/>
  <c r="E103" i="7"/>
  <c r="D103" i="7"/>
  <c r="O94" i="7"/>
  <c r="N94" i="7"/>
  <c r="M94" i="7"/>
  <c r="L94" i="7"/>
  <c r="K94" i="7"/>
  <c r="J94" i="7"/>
  <c r="I94" i="7"/>
  <c r="H94" i="7"/>
  <c r="G94" i="7"/>
  <c r="F94" i="7"/>
  <c r="E94" i="7"/>
  <c r="D94" i="7"/>
  <c r="O83" i="7"/>
  <c r="N83" i="7"/>
  <c r="M83" i="7"/>
  <c r="L83" i="7"/>
  <c r="K83" i="7"/>
  <c r="J83" i="7"/>
  <c r="I83" i="7"/>
  <c r="H83" i="7"/>
  <c r="G83" i="7"/>
  <c r="F83" i="7"/>
  <c r="E83" i="7"/>
  <c r="D83" i="7"/>
  <c r="K57" i="7" l="1"/>
  <c r="J57" i="7"/>
  <c r="O64" i="7"/>
  <c r="N64" i="7"/>
  <c r="M64" i="7"/>
  <c r="L64" i="7"/>
  <c r="K64" i="7"/>
  <c r="J64" i="7"/>
  <c r="I64" i="7"/>
  <c r="H64" i="7"/>
  <c r="G64" i="7"/>
  <c r="F64" i="7"/>
  <c r="E64" i="7"/>
  <c r="D64" i="7"/>
  <c r="O57" i="7"/>
  <c r="N57" i="7"/>
  <c r="M57" i="7"/>
  <c r="L57" i="7"/>
  <c r="I57" i="7"/>
  <c r="H57" i="7"/>
  <c r="G57" i="7"/>
  <c r="F57" i="7"/>
  <c r="E57" i="7"/>
  <c r="D57" i="7"/>
  <c r="G46" i="7"/>
  <c r="F46" i="7"/>
  <c r="E46" i="7"/>
  <c r="D46" i="7"/>
  <c r="G37" i="7" l="1"/>
  <c r="F37" i="7"/>
  <c r="E37" i="7"/>
  <c r="D37" i="7"/>
  <c r="G26" i="7" l="1"/>
  <c r="F26" i="7"/>
  <c r="E26" i="7"/>
  <c r="D26" i="7"/>
  <c r="G17" i="7"/>
  <c r="F17" i="7"/>
  <c r="E17" i="7"/>
  <c r="D17" i="7"/>
  <c r="O237" i="7" l="1"/>
  <c r="N237" i="7"/>
  <c r="M237" i="7"/>
  <c r="L237" i="7"/>
  <c r="K237" i="7"/>
  <c r="J237" i="7"/>
  <c r="I237" i="7"/>
  <c r="H237" i="7"/>
  <c r="O124" i="7" l="1"/>
  <c r="N124" i="7"/>
  <c r="I125" i="7"/>
  <c r="O115" i="7"/>
  <c r="N115" i="7"/>
  <c r="F75" i="7" l="1"/>
  <c r="G75" i="7"/>
  <c r="E75" i="7"/>
  <c r="D75" i="7"/>
  <c r="H37" i="7" l="1"/>
  <c r="H46" i="7"/>
  <c r="J37" i="7" l="1"/>
  <c r="I37" i="7"/>
  <c r="H26" i="7"/>
  <c r="O17" i="7"/>
  <c r="N17" i="7"/>
  <c r="M17" i="7"/>
  <c r="L17" i="7"/>
  <c r="K17" i="7"/>
  <c r="J17" i="7"/>
  <c r="I17" i="7"/>
  <c r="H17" i="7"/>
  <c r="O245" i="7" l="1"/>
  <c r="N245" i="7"/>
  <c r="M245" i="7"/>
  <c r="L245" i="7"/>
  <c r="K245" i="7"/>
  <c r="J245" i="7"/>
  <c r="O226" i="7"/>
  <c r="N226" i="7"/>
  <c r="M226" i="7"/>
  <c r="L226" i="7"/>
  <c r="K226" i="7"/>
  <c r="J226" i="7"/>
  <c r="I226" i="7"/>
  <c r="H226" i="7"/>
  <c r="O217" i="7"/>
  <c r="N217" i="7"/>
  <c r="M217" i="7"/>
  <c r="L217" i="7"/>
  <c r="O183" i="7"/>
  <c r="N183" i="7"/>
  <c r="M183" i="7"/>
  <c r="O175" i="7"/>
  <c r="N175" i="7"/>
  <c r="M175" i="7"/>
  <c r="L175" i="7"/>
  <c r="K175" i="7"/>
  <c r="O164" i="7"/>
  <c r="N164" i="7"/>
  <c r="M164" i="7"/>
  <c r="O155" i="7"/>
  <c r="N155" i="7"/>
  <c r="E165" i="7"/>
  <c r="D165" i="7"/>
  <c r="O144" i="7"/>
  <c r="N144" i="7"/>
  <c r="O136" i="7"/>
  <c r="O145" i="7" s="1"/>
  <c r="N136" i="7"/>
  <c r="N145" i="7" s="1"/>
  <c r="M136" i="7"/>
  <c r="L136" i="7"/>
  <c r="L145" i="7" s="1"/>
  <c r="K145" i="7"/>
  <c r="J145" i="7"/>
  <c r="I145" i="7"/>
  <c r="E145" i="7"/>
  <c r="D145" i="7"/>
  <c r="G84" i="7"/>
  <c r="F84" i="7"/>
  <c r="E84" i="7"/>
  <c r="D84" i="7"/>
  <c r="O75" i="7"/>
  <c r="N75" i="7"/>
  <c r="M75" i="7"/>
  <c r="L75" i="7"/>
  <c r="L84" i="7" s="1"/>
  <c r="K75" i="7"/>
  <c r="J75" i="7"/>
  <c r="I75" i="7"/>
  <c r="H75" i="7"/>
  <c r="H84" i="7" s="1"/>
  <c r="F65" i="7"/>
  <c r="D65" i="7"/>
  <c r="G65" i="7"/>
  <c r="E65" i="7"/>
  <c r="O46" i="7"/>
  <c r="N46" i="7"/>
  <c r="M46" i="7"/>
  <c r="L46" i="7"/>
  <c r="K46" i="7"/>
  <c r="J46" i="7"/>
  <c r="I46" i="7"/>
  <c r="O37" i="7"/>
  <c r="N37" i="7"/>
  <c r="M37" i="7"/>
  <c r="L37" i="7"/>
  <c r="K37" i="7"/>
  <c r="F47" i="7"/>
  <c r="D47" i="7"/>
  <c r="O26" i="7"/>
  <c r="N26" i="7"/>
  <c r="M26" i="7"/>
  <c r="L26" i="7"/>
  <c r="K26" i="7"/>
  <c r="J26" i="7"/>
  <c r="I26" i="7"/>
  <c r="N165" i="7" l="1"/>
  <c r="O84" i="7"/>
  <c r="J84" i="7"/>
  <c r="J165" i="7"/>
  <c r="H145" i="7"/>
  <c r="N84" i="7"/>
  <c r="M84" i="7"/>
  <c r="I84" i="7"/>
  <c r="M145" i="7"/>
  <c r="H65" i="7"/>
  <c r="L65" i="7"/>
  <c r="K84" i="7"/>
  <c r="E47" i="7"/>
  <c r="I47" i="7"/>
  <c r="M47" i="7"/>
  <c r="F145" i="7"/>
  <c r="G145" i="7"/>
  <c r="J47" i="7"/>
  <c r="N47" i="7"/>
  <c r="J248" i="7"/>
  <c r="J249" i="7" s="1"/>
  <c r="N248" i="7"/>
  <c r="N249" i="7" s="1"/>
  <c r="G47" i="7"/>
  <c r="K47" i="7"/>
  <c r="O47" i="7"/>
  <c r="I165" i="7"/>
  <c r="M165" i="7"/>
  <c r="G246" i="7"/>
  <c r="F27" i="7"/>
  <c r="J27" i="7"/>
  <c r="N27" i="7"/>
  <c r="E104" i="7"/>
  <c r="I104" i="7"/>
  <c r="M104" i="7"/>
  <c r="E125" i="7"/>
  <c r="M125" i="7"/>
  <c r="G184" i="7"/>
  <c r="K184" i="7"/>
  <c r="O184" i="7"/>
  <c r="G205" i="7"/>
  <c r="K205" i="7"/>
  <c r="O205" i="7"/>
  <c r="G227" i="7"/>
  <c r="K227" i="7"/>
  <c r="O227" i="7"/>
  <c r="K246" i="7"/>
  <c r="O246" i="7"/>
  <c r="K248" i="7"/>
  <c r="K249" i="7" s="1"/>
  <c r="O248" i="7"/>
  <c r="O249" i="7" s="1"/>
  <c r="G27" i="7"/>
  <c r="K27" i="7"/>
  <c r="O27" i="7"/>
  <c r="K65" i="7"/>
  <c r="O65" i="7"/>
  <c r="F104" i="7"/>
  <c r="J104" i="7"/>
  <c r="N104" i="7"/>
  <c r="F125" i="7"/>
  <c r="J125" i="7"/>
  <c r="N125" i="7"/>
  <c r="D184" i="7"/>
  <c r="H184" i="7"/>
  <c r="L184" i="7"/>
  <c r="D205" i="7"/>
  <c r="H205" i="7"/>
  <c r="L205" i="7"/>
  <c r="D227" i="7"/>
  <c r="H227" i="7"/>
  <c r="L227" i="7"/>
  <c r="D246" i="7"/>
  <c r="L246" i="7"/>
  <c r="L248" i="7"/>
  <c r="L249" i="7" s="1"/>
  <c r="D27" i="7"/>
  <c r="H27" i="7"/>
  <c r="L27" i="7"/>
  <c r="H47" i="7"/>
  <c r="L47" i="7"/>
  <c r="G104" i="7"/>
  <c r="K104" i="7"/>
  <c r="O104" i="7"/>
  <c r="G125" i="7"/>
  <c r="K125" i="7"/>
  <c r="O125" i="7"/>
  <c r="G165" i="7"/>
  <c r="K165" i="7"/>
  <c r="O165" i="7"/>
  <c r="E184" i="7"/>
  <c r="I184" i="7"/>
  <c r="M184" i="7"/>
  <c r="E205" i="7"/>
  <c r="I205" i="7"/>
  <c r="M205" i="7"/>
  <c r="E227" i="7"/>
  <c r="I227" i="7"/>
  <c r="M227" i="7"/>
  <c r="E246" i="7"/>
  <c r="E248" i="7" s="1"/>
  <c r="I246" i="7"/>
  <c r="M246" i="7"/>
  <c r="I248" i="7"/>
  <c r="I249" i="7" s="1"/>
  <c r="M248" i="7"/>
  <c r="M249" i="7" s="1"/>
  <c r="E27" i="7"/>
  <c r="I27" i="7"/>
  <c r="M27" i="7"/>
  <c r="I65" i="7"/>
  <c r="M65" i="7"/>
  <c r="J65" i="7"/>
  <c r="N65" i="7"/>
  <c r="D104" i="7"/>
  <c r="H104" i="7"/>
  <c r="L104" i="7"/>
  <c r="D125" i="7"/>
  <c r="H125" i="7"/>
  <c r="L125" i="7"/>
  <c r="H165" i="7"/>
  <c r="L165" i="7"/>
  <c r="F184" i="7"/>
  <c r="J184" i="7"/>
  <c r="N184" i="7"/>
  <c r="F205" i="7"/>
  <c r="J205" i="7"/>
  <c r="N205" i="7"/>
  <c r="F227" i="7"/>
  <c r="J227" i="7"/>
  <c r="N227" i="7"/>
  <c r="F246" i="7"/>
  <c r="J246" i="7"/>
  <c r="N246" i="7"/>
  <c r="G248" i="7" l="1"/>
  <c r="G249" i="7" s="1"/>
  <c r="D248" i="7"/>
  <c r="D249" i="7" s="1"/>
  <c r="E249" i="7"/>
  <c r="F165" i="7" l="1"/>
  <c r="F248" i="7" s="1"/>
  <c r="F249" i="7" s="1"/>
  <c r="H246" i="7"/>
  <c r="H248" i="7"/>
  <c r="H249" i="7" s="1"/>
</calcChain>
</file>

<file path=xl/sharedStrings.xml><?xml version="1.0" encoding="utf-8"?>
<sst xmlns="http://schemas.openxmlformats.org/spreadsheetml/2006/main" count="1062" uniqueCount="206">
  <si>
    <t>Утверждаю:</t>
  </si>
  <si>
    <t>_____________Турнина А. А.</t>
  </si>
  <si>
    <t>№ рец.</t>
  </si>
  <si>
    <t>Приём пищи/ Наименование блюд</t>
  </si>
  <si>
    <t>Масса порций блюд, в гр.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</si>
  <si>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</si>
  <si>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</si>
  <si>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</si>
  <si>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</si>
  <si>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Белки</t>
  </si>
  <si>
    <t>Жиры</t>
  </si>
  <si>
    <t>Углеводы</t>
  </si>
  <si>
    <t>А</t>
  </si>
  <si>
    <t>В1</t>
  </si>
  <si>
    <t>Е</t>
  </si>
  <si>
    <t>С</t>
  </si>
  <si>
    <t>Ca</t>
  </si>
  <si>
    <t>P</t>
  </si>
  <si>
    <t>Mg</t>
  </si>
  <si>
    <t>Fe</t>
  </si>
  <si>
    <t xml:space="preserve">День 1 / Понедельник </t>
  </si>
  <si>
    <t>Завтрак</t>
  </si>
  <si>
    <t>№376</t>
  </si>
  <si>
    <t>Чай с сахаром</t>
  </si>
  <si>
    <t>Итого за завтрак:</t>
  </si>
  <si>
    <t>Обед</t>
  </si>
  <si>
    <t>№59 / 42</t>
  </si>
  <si>
    <t>№82</t>
  </si>
  <si>
    <t>Борщ с капустой и картофелем на мкб со сметаной</t>
  </si>
  <si>
    <t>№203</t>
  </si>
  <si>
    <t>Макароны отварные со сливочным маслом</t>
  </si>
  <si>
    <t>№268</t>
  </si>
  <si>
    <t>№348</t>
  </si>
  <si>
    <t>Компот из сухофруктов</t>
  </si>
  <si>
    <t>Итого за обед:</t>
  </si>
  <si>
    <t>Итого за 1 день:</t>
  </si>
  <si>
    <t>День 2 / Вторник</t>
  </si>
  <si>
    <t>№259</t>
  </si>
  <si>
    <t>Жаркое по-домашнему (из говядины)</t>
  </si>
  <si>
    <t>№88</t>
  </si>
  <si>
    <t>Щи из свежей капусты с картофелем на мкб со сметаной</t>
  </si>
  <si>
    <t>№304</t>
  </si>
  <si>
    <t>Рис отварной</t>
  </si>
  <si>
    <t>№234</t>
  </si>
  <si>
    <t>Биточки рыбные с соусом</t>
  </si>
  <si>
    <t>№342</t>
  </si>
  <si>
    <t>Компот из яблок</t>
  </si>
  <si>
    <t>День 3 / Среда</t>
  </si>
  <si>
    <t>№312</t>
  </si>
  <si>
    <t>Картофельное пюре</t>
  </si>
  <si>
    <t>№301</t>
  </si>
  <si>
    <t>№45 / 67</t>
  </si>
  <si>
    <t>Салат из белокачанной капусты (до 1 марта)/ Винегрет овощной(после  1 марта)</t>
  </si>
  <si>
    <t>№112</t>
  </si>
  <si>
    <t>Суп с макаронными изделиями на мкб со сметаной</t>
  </si>
  <si>
    <t>№265</t>
  </si>
  <si>
    <t>Плов с говядиной (крупа гречневая)</t>
  </si>
  <si>
    <t>День 4 / Черверг</t>
  </si>
  <si>
    <t>№96</t>
  </si>
  <si>
    <t>Рассольник Ленинградский на мкб со сметаной</t>
  </si>
  <si>
    <t>Рагу овощное с говядиной</t>
  </si>
  <si>
    <t>День 5 / Пятница</t>
  </si>
  <si>
    <t>№49 / 70</t>
  </si>
  <si>
    <t>Салат "Витаминный" (до 1 марта) / Огурцы соленые (после 1 марта)</t>
  </si>
  <si>
    <t>№102</t>
  </si>
  <si>
    <t>Суп картофельный с бобовыми(гороховый) на мкб</t>
  </si>
  <si>
    <t>№294</t>
  </si>
  <si>
    <t>№359</t>
  </si>
  <si>
    <t>Кисель</t>
  </si>
  <si>
    <t>День 6 / Суббота</t>
  </si>
  <si>
    <t>№15</t>
  </si>
  <si>
    <t>Сыр</t>
  </si>
  <si>
    <t>№229</t>
  </si>
  <si>
    <t>Рыба припущенная с овощами</t>
  </si>
  <si>
    <t>№685/2004</t>
  </si>
  <si>
    <t>Чай с сахаром и  яблоками</t>
  </si>
  <si>
    <t>№52</t>
  </si>
  <si>
    <t>№108</t>
  </si>
  <si>
    <t>Суп картофельный с клецками на мкб со сметаной</t>
  </si>
  <si>
    <t>50/50</t>
  </si>
  <si>
    <t>Компот из свежих плодов</t>
  </si>
  <si>
    <t>День 7 / Понедельник</t>
  </si>
  <si>
    <t>Каша гречневая рассыпчатая</t>
  </si>
  <si>
    <t>№45 /67</t>
  </si>
  <si>
    <t>№101</t>
  </si>
  <si>
    <t>Суп картофельный с крупой (пшённый) на мкб со сметаной</t>
  </si>
  <si>
    <t>День 8 / Вторник</t>
  </si>
  <si>
    <t>№ 59  / 71</t>
  </si>
  <si>
    <t>День 9 / Среда</t>
  </si>
  <si>
    <t>№377</t>
  </si>
  <si>
    <t xml:space="preserve">Чай с сахаром и  курагой </t>
  </si>
  <si>
    <t>200/15/7</t>
  </si>
  <si>
    <t>День 10 / Четверг</t>
  </si>
  <si>
    <t>№49/ ТТК №27</t>
  </si>
  <si>
    <t>День 11 / Пятница</t>
  </si>
  <si>
    <t>№306</t>
  </si>
  <si>
    <t>Пюре гороховое</t>
  </si>
  <si>
    <t>День 12 / Суббота</t>
  </si>
  <si>
    <t>№49</t>
  </si>
  <si>
    <t>Компот из изюма</t>
  </si>
  <si>
    <t>Усреднённые данные на 1 день</t>
  </si>
  <si>
    <t>% ккал от суточной нормы</t>
  </si>
  <si>
    <t>Плов из говядины</t>
  </si>
  <si>
    <t>Итого за 12 дней за  завтрак и обед:</t>
  </si>
  <si>
    <t>Председатель СПОСПК "Эдем"</t>
  </si>
  <si>
    <t>Чай с сахаром и лимоном</t>
  </si>
  <si>
    <t>№ 289</t>
  </si>
  <si>
    <t>Рагу из птицы</t>
  </si>
  <si>
    <t>Плов из птицы</t>
  </si>
  <si>
    <t>№291</t>
  </si>
  <si>
    <t>№288</t>
  </si>
  <si>
    <t>Куриная грудка тушеная в сметанном соусе</t>
  </si>
  <si>
    <t xml:space="preserve">Салат из белокочанной капусты (до 1 марта)/Салат из отварной свеклы с зеленым горошком (после 1 марта)   </t>
  </si>
  <si>
    <t xml:space="preserve">Салат из отварной свеклы </t>
  </si>
  <si>
    <t>№42</t>
  </si>
  <si>
    <t>№142</t>
  </si>
  <si>
    <t>Картофель тушеный</t>
  </si>
  <si>
    <t>ТТК №50</t>
  </si>
  <si>
    <t>Жаркое из птицы</t>
  </si>
  <si>
    <t>Курица тушеная с овощами</t>
  </si>
  <si>
    <t>№302</t>
  </si>
  <si>
    <t>№67</t>
  </si>
  <si>
    <t>№287</t>
  </si>
  <si>
    <t>№263</t>
  </si>
  <si>
    <t>Хлеб пшеничный /ржано-пшеничный</t>
  </si>
  <si>
    <t>180/15</t>
  </si>
  <si>
    <t>180/15/5</t>
  </si>
  <si>
    <t>175/15/10</t>
  </si>
  <si>
    <t>90/30</t>
  </si>
  <si>
    <t>225/15/10</t>
  </si>
  <si>
    <t>235/15</t>
  </si>
  <si>
    <t>Примерное двухнедельное меню  рационов горячего питания для учащихся 5-11 классов в общеобразовательных учреждениях  на  2021г.</t>
  </si>
  <si>
    <t>59,86%</t>
  </si>
  <si>
    <t>Согласовано:</t>
  </si>
  <si>
    <t>Директор "Базарно-Матакская гимназия им.Н.Даули"</t>
  </si>
  <si>
    <t>Алькеевского муниципального района РТ</t>
  </si>
  <si>
    <t>_________________ Яруллина Ф.Г.</t>
  </si>
  <si>
    <t>№17/71</t>
  </si>
  <si>
    <t>Салат из белокочанной капусты с огурцами (до 1 марта) /огурцы свежие порционно (после 1 марта)</t>
  </si>
  <si>
    <t>Салат из моркови с яблоком (до 1 марта) / Салат картофельный с солеными огурцами (после 1 марта)</t>
  </si>
  <si>
    <t>Салат из отварной свеклы</t>
  </si>
  <si>
    <t>№338</t>
  </si>
  <si>
    <t>Фрукт</t>
  </si>
  <si>
    <t>175/15/7</t>
  </si>
  <si>
    <t>№173</t>
  </si>
  <si>
    <t>Каша молочная геркулесовая со сливочным маслом</t>
  </si>
  <si>
    <t>200/5/10</t>
  </si>
  <si>
    <t>№406</t>
  </si>
  <si>
    <t>Перемяч печеный с мясом</t>
  </si>
  <si>
    <t>№66/ ТТК №27</t>
  </si>
  <si>
    <t>Салат из моркови (до 1 марта)/ салат из припущенной моркови с яблоками (после 1 марта)</t>
  </si>
  <si>
    <t>Салат картофельный с солеными огурцами</t>
  </si>
  <si>
    <t>80/30</t>
  </si>
  <si>
    <t>Котлета из говядины с соусом</t>
  </si>
  <si>
    <t>90/20</t>
  </si>
  <si>
    <t>Кнели куриные с соусом</t>
  </si>
  <si>
    <t>Котлета из птицы с соусом</t>
  </si>
  <si>
    <t>Котлета куриная с соусом</t>
  </si>
  <si>
    <t>№ 20</t>
  </si>
  <si>
    <t>Огурцы свежие с маслом</t>
  </si>
  <si>
    <t>Каша молочная ячневая со сливочным маслом</t>
  </si>
  <si>
    <t>№418</t>
  </si>
  <si>
    <t>Пирожок с повидлом</t>
  </si>
  <si>
    <t>Салат из моркови (до 1 марта) /Салат из припущенной моркови с изюмом (после 1 марта)</t>
  </si>
  <si>
    <t>Салат "Витаминный" (до 1 марта)/ Огурцы свежие порционно (после 1 марта)</t>
  </si>
  <si>
    <t>№ 290</t>
  </si>
  <si>
    <t>№45/ №71</t>
  </si>
  <si>
    <t>Салат из белокочанной капусты с огурцами (до 1 марта)/ салат из припущенной моркови с яблоками (после 1 марта)</t>
  </si>
  <si>
    <t>Винегрет овощной</t>
  </si>
  <si>
    <t>№71</t>
  </si>
  <si>
    <t>220/5/12</t>
  </si>
  <si>
    <t>Салат из белокочанной капусты  (до 1 марта)/ салат из припущенной моркови с яблоками (после 1 марта)</t>
  </si>
  <si>
    <t>Примерное двухнедельное меню  рационов горячего питания для учащихся 5-11 классов в общеобразовательных учреждениях  на  2022 учебный год</t>
  </si>
  <si>
    <t>190/10</t>
  </si>
  <si>
    <t>№171</t>
  </si>
  <si>
    <t>Каша пшеничная рассыпчатая</t>
  </si>
  <si>
    <t>№49 / 71</t>
  </si>
  <si>
    <t>Салат "Витаминный" (до 1 марта) / Огурцы свежие порционно(после 1 марта)</t>
  </si>
  <si>
    <t>№20</t>
  </si>
  <si>
    <t>Салат из свеклы с зеленым горошком</t>
  </si>
  <si>
    <t xml:space="preserve">Котлета из говядины </t>
  </si>
  <si>
    <t>Алексеевского муниципального района</t>
  </si>
  <si>
    <t xml:space="preserve">Макароны отварные </t>
  </si>
  <si>
    <t>Чай без сахара</t>
  </si>
  <si>
    <t>Компот из сухофруктов без сахара</t>
  </si>
  <si>
    <t>Чай без сахара с лимоном</t>
  </si>
  <si>
    <t>195/5</t>
  </si>
  <si>
    <t>Компот без сахара из яблок</t>
  </si>
  <si>
    <t>Чай без сахара с яблоками</t>
  </si>
  <si>
    <t xml:space="preserve">Чай без сахара с курагой </t>
  </si>
  <si>
    <t>190/7</t>
  </si>
  <si>
    <t>Фрукт (любой кроме банана)</t>
  </si>
  <si>
    <t>Каша геркулесовая на воде без сахара</t>
  </si>
  <si>
    <t>№ 406</t>
  </si>
  <si>
    <t>Кондитерское изделие</t>
  </si>
  <si>
    <t>50/3шт</t>
  </si>
  <si>
    <t>Сок</t>
  </si>
  <si>
    <t>Компот из свежих плодов без сахара</t>
  </si>
  <si>
    <t>Каша "Дружба" на воде без сахара</t>
  </si>
  <si>
    <t>Кондитерское изделие (печенье)</t>
  </si>
  <si>
    <t xml:space="preserve">Куриная грудка тушеная </t>
  </si>
  <si>
    <t>Чай без сахара с курагой</t>
  </si>
  <si>
    <t>Компот из изюма без сахара</t>
  </si>
  <si>
    <t>Директор МБОУ "Алексеевская СОШ № 2"</t>
  </si>
  <si>
    <t>__________________ Л.Р.Ягудина</t>
  </si>
  <si>
    <t>Примерное двухнедельное меню  рационов горячего питания для учащихся с диетическим питанием на  2023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</si>
</sst>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right" wrapText="1"/>
    </xf>
    <xf numFmtId="0" fontId="1" fillId="0" borderId="5" xfId="0" applyFont="1" applyFill="1" applyBorder="1" applyAlignme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/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1"/>
  <sheetViews>
    <sheetView zoomScale="73" zoomScaleNormal="73" workbookViewId="0">
      <selection sqref="A1:L4"/>
    </sheetView>
  </sheetViews>
  <sheetFormatPr defaultColWidth="9.109375" defaultRowHeight="21" x14ac:dyDescent="0.4"/>
  <cols>
    <col min="1" max="1" width="12.5546875" style="7" customWidth="1"/>
    <col min="2" max="2" width="51.109375" style="7" customWidth="1"/>
    <col min="3" max="3" width="17.44140625" style="8" customWidth="1"/>
    <col min="4" max="4" width="13.88671875" style="7" customWidth="1"/>
    <col min="5" max="5" width="14.88671875" style="7" customWidth="1"/>
    <col min="6" max="6" width="16.88671875" style="7" customWidth="1"/>
    <col min="7" max="7" width="19.6640625" style="7" bestFit="1" customWidth="1"/>
    <col min="8" max="8" width="12" style="7" customWidth="1"/>
    <col min="9" max="9" width="14.109375" style="7" customWidth="1"/>
    <col min="10" max="10" width="13.6640625" style="7" customWidth="1"/>
    <col min="11" max="11" width="13.109375" style="7" customWidth="1"/>
    <col min="12" max="12" width="12" style="7" customWidth="1"/>
    <col min="13" max="13" width="12.6640625" style="7" customWidth="1"/>
    <col min="14" max="14" width="13.33203125" style="7" customWidth="1"/>
    <col min="15" max="15" width="15.44140625" style="7" customWidth="1"/>
    <col min="16" max="16384" width="9.109375" style="7"/>
  </cols>
  <sheetData>
    <row r="1" spans="1:15" x14ac:dyDescent="0.4">
      <c r="A1" s="20" t="s">
        <v>133</v>
      </c>
      <c r="B1" s="20"/>
      <c r="C1" s="20"/>
      <c r="D1" s="20"/>
      <c r="E1" s="20"/>
      <c r="F1" s="20"/>
      <c r="G1" s="19"/>
      <c r="H1" s="7" t="s">
        <v>0</v>
      </c>
    </row>
    <row r="2" spans="1:15" x14ac:dyDescent="0.4">
      <c r="A2" s="21" t="s">
        <v>134</v>
      </c>
      <c r="B2" s="21"/>
      <c r="C2" s="21"/>
      <c r="D2" s="21"/>
      <c r="E2" s="21"/>
      <c r="F2" s="21"/>
      <c r="G2" s="19"/>
      <c r="H2" s="7" t="s">
        <v>104</v>
      </c>
    </row>
    <row r="3" spans="1:15" x14ac:dyDescent="0.4">
      <c r="A3" s="21" t="s">
        <v>135</v>
      </c>
      <c r="B3" s="21"/>
      <c r="C3" s="21"/>
      <c r="D3" s="21"/>
      <c r="E3" s="21"/>
      <c r="F3" s="21"/>
      <c r="G3" s="19"/>
    </row>
    <row r="4" spans="1:15" ht="21" customHeight="1" x14ac:dyDescent="0.4">
      <c r="A4" s="20" t="s">
        <v>136</v>
      </c>
      <c r="B4" s="20"/>
      <c r="C4" s="20"/>
      <c r="D4" s="20"/>
      <c r="E4" s="20"/>
      <c r="F4" s="19"/>
      <c r="G4" s="19"/>
      <c r="H4" s="7" t="s">
        <v>1</v>
      </c>
    </row>
    <row r="6" spans="1:15" x14ac:dyDescent="0.4">
      <c r="A6" s="30" t="s">
        <v>131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8" spans="1:15" s="3" customFormat="1" x14ac:dyDescent="0.4">
      <c r="A8" s="31" t="s">
        <v>2</v>
      </c>
      <c r="B8" s="31" t="s">
        <v>3</v>
      </c>
      <c r="C8" s="33" t="s">
        <v>4</v>
      </c>
      <c r="D8" s="35" t="s">
        <v>5</v>
      </c>
      <c r="E8" s="36"/>
      <c r="F8" s="36"/>
      <c r="G8" s="37" t="s">
        <v>6</v>
      </c>
      <c r="H8" s="39" t="s">
        <v>7</v>
      </c>
      <c r="I8" s="40"/>
      <c r="J8" s="40"/>
      <c r="K8" s="40"/>
      <c r="L8" s="29" t="s">
        <v>8</v>
      </c>
      <c r="M8" s="29"/>
      <c r="N8" s="29"/>
      <c r="O8" s="29"/>
    </row>
    <row r="9" spans="1:15" s="3" customFormat="1" ht="40.5" customHeight="1" x14ac:dyDescent="0.4">
      <c r="A9" s="32"/>
      <c r="B9" s="32"/>
      <c r="C9" s="34"/>
      <c r="D9" s="17" t="s">
        <v>9</v>
      </c>
      <c r="E9" s="17" t="s">
        <v>10</v>
      </c>
      <c r="F9" s="17" t="s">
        <v>11</v>
      </c>
      <c r="G9" s="38"/>
      <c r="H9" s="17" t="s">
        <v>12</v>
      </c>
      <c r="I9" s="17" t="s">
        <v>13</v>
      </c>
      <c r="J9" s="17" t="s">
        <v>14</v>
      </c>
      <c r="K9" s="17" t="s">
        <v>15</v>
      </c>
      <c r="L9" s="16" t="s">
        <v>16</v>
      </c>
      <c r="M9" s="16" t="s">
        <v>17</v>
      </c>
      <c r="N9" s="16" t="s">
        <v>18</v>
      </c>
      <c r="O9" s="16" t="s">
        <v>19</v>
      </c>
    </row>
    <row r="10" spans="1:15" s="10" customFormat="1" ht="20.399999999999999" x14ac:dyDescent="0.35">
      <c r="A10" s="9"/>
      <c r="B10" s="9" t="s">
        <v>20</v>
      </c>
      <c r="C10" s="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s="10" customFormat="1" ht="20.399999999999999" x14ac:dyDescent="0.35">
      <c r="A11" s="9"/>
      <c r="B11" s="4" t="s">
        <v>21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s="3" customFormat="1" ht="63" x14ac:dyDescent="0.4">
      <c r="A12" s="1" t="s">
        <v>137</v>
      </c>
      <c r="B12" s="1" t="s">
        <v>138</v>
      </c>
      <c r="C12" s="2">
        <v>100</v>
      </c>
      <c r="D12" s="1">
        <v>1.33</v>
      </c>
      <c r="E12" s="1">
        <v>0.16700000000000001</v>
      </c>
      <c r="F12" s="1">
        <v>4.33</v>
      </c>
      <c r="G12" s="1">
        <v>24.1</v>
      </c>
      <c r="H12" s="1">
        <v>0.52</v>
      </c>
      <c r="I12" s="1">
        <v>0.06</v>
      </c>
      <c r="J12" s="1">
        <v>0.08</v>
      </c>
      <c r="K12" s="1">
        <v>10.5</v>
      </c>
      <c r="L12" s="1">
        <v>22.3</v>
      </c>
      <c r="M12" s="1">
        <v>58.8</v>
      </c>
      <c r="N12" s="1">
        <v>18.399999999999999</v>
      </c>
      <c r="O12" s="1">
        <v>0.88</v>
      </c>
    </row>
    <row r="13" spans="1:15" s="3" customFormat="1" x14ac:dyDescent="0.4">
      <c r="A13" s="1" t="s">
        <v>41</v>
      </c>
      <c r="B13" s="1" t="s">
        <v>42</v>
      </c>
      <c r="C13" s="2">
        <v>180</v>
      </c>
      <c r="D13" s="1">
        <v>4.4400000000000004</v>
      </c>
      <c r="E13" s="1">
        <v>8.0399999999999991</v>
      </c>
      <c r="F13" s="1">
        <v>44.67</v>
      </c>
      <c r="G13" s="1">
        <v>264</v>
      </c>
      <c r="H13" s="1">
        <v>0.04</v>
      </c>
      <c r="I13" s="1">
        <v>0.05</v>
      </c>
      <c r="J13" s="1">
        <v>0.03</v>
      </c>
      <c r="K13" s="1">
        <v>0</v>
      </c>
      <c r="L13" s="1">
        <v>9.3000000000000007</v>
      </c>
      <c r="M13" s="1">
        <v>100</v>
      </c>
      <c r="N13" s="1">
        <v>32.5</v>
      </c>
      <c r="O13" s="1">
        <v>0.67</v>
      </c>
    </row>
    <row r="14" spans="1:15" s="3" customFormat="1" x14ac:dyDescent="0.4">
      <c r="A14" s="1" t="s">
        <v>31</v>
      </c>
      <c r="B14" s="1" t="s">
        <v>153</v>
      </c>
      <c r="C14" s="2" t="s">
        <v>154</v>
      </c>
      <c r="D14" s="1">
        <v>12.7</v>
      </c>
      <c r="E14" s="1">
        <v>15</v>
      </c>
      <c r="F14" s="1">
        <v>14.3</v>
      </c>
      <c r="G14" s="1">
        <v>243</v>
      </c>
      <c r="H14" s="1">
        <v>1.36</v>
      </c>
      <c r="I14" s="1">
        <v>0.12</v>
      </c>
      <c r="J14" s="1">
        <v>0.14000000000000001</v>
      </c>
      <c r="K14" s="1">
        <v>2.36</v>
      </c>
      <c r="L14" s="1">
        <v>26</v>
      </c>
      <c r="M14" s="1">
        <v>175.9</v>
      </c>
      <c r="N14" s="1">
        <v>22.8</v>
      </c>
      <c r="O14" s="1">
        <v>0.78</v>
      </c>
    </row>
    <row r="15" spans="1:15" s="3" customFormat="1" ht="39.75" customHeight="1" x14ac:dyDescent="0.4">
      <c r="A15" s="1"/>
      <c r="B15" s="1" t="s">
        <v>124</v>
      </c>
      <c r="C15" s="2">
        <v>50</v>
      </c>
      <c r="D15" s="1">
        <v>3</v>
      </c>
      <c r="E15" s="1">
        <v>0.4</v>
      </c>
      <c r="F15" s="1">
        <v>13.2</v>
      </c>
      <c r="G15" s="1">
        <v>68.400000000000006</v>
      </c>
      <c r="H15" s="1">
        <v>0</v>
      </c>
      <c r="I15" s="1">
        <v>2.8000000000000001E-2</v>
      </c>
      <c r="J15" s="1">
        <v>0.438</v>
      </c>
      <c r="K15" s="1">
        <v>0</v>
      </c>
      <c r="L15" s="1">
        <v>8.76</v>
      </c>
      <c r="M15" s="1">
        <v>32.22</v>
      </c>
      <c r="N15" s="1">
        <v>7.2</v>
      </c>
      <c r="O15" s="1">
        <v>0.7</v>
      </c>
    </row>
    <row r="16" spans="1:15" s="3" customFormat="1" x14ac:dyDescent="0.4">
      <c r="A16" s="1" t="s">
        <v>22</v>
      </c>
      <c r="B16" s="1" t="s">
        <v>23</v>
      </c>
      <c r="C16" s="2" t="s">
        <v>125</v>
      </c>
      <c r="D16" s="1">
        <v>2.1000000000000001E-2</v>
      </c>
      <c r="E16" s="1">
        <v>5.0000000000000001E-3</v>
      </c>
      <c r="F16" s="1">
        <v>14.975</v>
      </c>
      <c r="G16" s="1">
        <v>60</v>
      </c>
      <c r="H16" s="1">
        <v>0</v>
      </c>
      <c r="I16" s="1">
        <v>0</v>
      </c>
      <c r="J16" s="1">
        <v>0</v>
      </c>
      <c r="K16" s="1">
        <v>0</v>
      </c>
      <c r="L16" s="1">
        <v>0.45</v>
      </c>
      <c r="M16" s="1">
        <v>0</v>
      </c>
      <c r="N16" s="1">
        <v>0</v>
      </c>
      <c r="O16" s="1">
        <v>4.4999999999999998E-2</v>
      </c>
    </row>
    <row r="17" spans="1:15" s="3" customFormat="1" x14ac:dyDescent="0.4">
      <c r="A17" s="1"/>
      <c r="B17" s="5" t="s">
        <v>24</v>
      </c>
      <c r="C17" s="2"/>
      <c r="D17" s="1">
        <f>SUM(D12:D16)</f>
        <v>21.491</v>
      </c>
      <c r="E17" s="1">
        <f>SUM(E12:E16)</f>
        <v>23.611999999999998</v>
      </c>
      <c r="F17" s="1">
        <f>SUM(F12:F16)</f>
        <v>91.474999999999994</v>
      </c>
      <c r="G17" s="1">
        <f>SUM(G12:G16)</f>
        <v>659.5</v>
      </c>
      <c r="H17" s="1">
        <f t="shared" ref="H17:O17" si="0">SUM(H12:H16)</f>
        <v>1.9200000000000002</v>
      </c>
      <c r="I17" s="1">
        <f t="shared" si="0"/>
        <v>0.25800000000000001</v>
      </c>
      <c r="J17" s="1">
        <f t="shared" si="0"/>
        <v>0.68799999999999994</v>
      </c>
      <c r="K17" s="1">
        <f t="shared" si="0"/>
        <v>12.86</v>
      </c>
      <c r="L17" s="1">
        <f t="shared" si="0"/>
        <v>66.81</v>
      </c>
      <c r="M17" s="1">
        <f t="shared" si="0"/>
        <v>366.92000000000007</v>
      </c>
      <c r="N17" s="1">
        <f t="shared" si="0"/>
        <v>80.900000000000006</v>
      </c>
      <c r="O17" s="1">
        <f t="shared" si="0"/>
        <v>3.0750000000000002</v>
      </c>
    </row>
    <row r="18" spans="1:15" s="3" customFormat="1" x14ac:dyDescent="0.4">
      <c r="A18" s="1"/>
      <c r="B18" s="4" t="s">
        <v>25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s="3" customFormat="1" ht="66" customHeight="1" x14ac:dyDescent="0.4">
      <c r="A19" s="1" t="s">
        <v>26</v>
      </c>
      <c r="B19" s="1" t="s">
        <v>139</v>
      </c>
      <c r="C19" s="2">
        <v>100</v>
      </c>
      <c r="D19" s="1">
        <v>0.98</v>
      </c>
      <c r="E19" s="1">
        <v>9.3000000000000007</v>
      </c>
      <c r="F19" s="1">
        <v>8.65</v>
      </c>
      <c r="G19" s="1">
        <v>122.22</v>
      </c>
      <c r="H19" s="1">
        <v>0</v>
      </c>
      <c r="I19" s="1">
        <v>4.8000000000000001E-2</v>
      </c>
      <c r="J19" s="1">
        <v>2.4E-2</v>
      </c>
      <c r="K19" s="1">
        <v>15</v>
      </c>
      <c r="L19" s="1">
        <v>8.4</v>
      </c>
      <c r="M19" s="1">
        <v>15.6</v>
      </c>
      <c r="N19" s="1">
        <v>12</v>
      </c>
      <c r="O19" s="1">
        <v>0.57999999999999996</v>
      </c>
    </row>
    <row r="20" spans="1:15" s="3" customFormat="1" ht="42" x14ac:dyDescent="0.4">
      <c r="A20" s="1" t="s">
        <v>27</v>
      </c>
      <c r="B20" s="1" t="s">
        <v>28</v>
      </c>
      <c r="C20" s="2" t="s">
        <v>129</v>
      </c>
      <c r="D20" s="1">
        <v>7.5</v>
      </c>
      <c r="E20" s="1">
        <v>7.99</v>
      </c>
      <c r="F20" s="1">
        <v>23.09</v>
      </c>
      <c r="G20" s="1">
        <v>184</v>
      </c>
      <c r="H20" s="1">
        <v>0.27</v>
      </c>
      <c r="I20" s="1">
        <v>0.06</v>
      </c>
      <c r="J20" s="1">
        <v>0.28000000000000003</v>
      </c>
      <c r="K20" s="1">
        <v>9.9</v>
      </c>
      <c r="L20" s="1">
        <v>44.87</v>
      </c>
      <c r="M20" s="1">
        <v>81.62</v>
      </c>
      <c r="N20" s="1">
        <v>26.53</v>
      </c>
      <c r="O20" s="1">
        <v>1.47</v>
      </c>
    </row>
    <row r="21" spans="1:15" s="3" customFormat="1" x14ac:dyDescent="0.4">
      <c r="A21" s="1" t="s">
        <v>95</v>
      </c>
      <c r="B21" s="1" t="s">
        <v>96</v>
      </c>
      <c r="C21" s="2">
        <v>180</v>
      </c>
      <c r="D21" s="1">
        <v>6.14</v>
      </c>
      <c r="E21" s="1">
        <v>6.98</v>
      </c>
      <c r="F21" s="1">
        <v>45.4</v>
      </c>
      <c r="G21" s="1">
        <v>268.98</v>
      </c>
      <c r="H21" s="1">
        <v>0.04</v>
      </c>
      <c r="I21" s="1">
        <v>5.3999999999999999E-2</v>
      </c>
      <c r="J21" s="1">
        <v>1.0999999999999999E-2</v>
      </c>
      <c r="K21" s="1">
        <v>0</v>
      </c>
      <c r="L21" s="1">
        <v>155.80000000000001</v>
      </c>
      <c r="M21" s="1">
        <v>136.6</v>
      </c>
      <c r="N21" s="1">
        <v>52.85</v>
      </c>
      <c r="O21" s="1">
        <v>0.42</v>
      </c>
    </row>
    <row r="22" spans="1:15" s="3" customFormat="1" ht="21.75" customHeight="1" x14ac:dyDescent="0.4">
      <c r="A22" s="1" t="s">
        <v>50</v>
      </c>
      <c r="B22" s="1" t="s">
        <v>155</v>
      </c>
      <c r="C22" s="2" t="s">
        <v>154</v>
      </c>
      <c r="D22" s="1">
        <v>12.7</v>
      </c>
      <c r="E22" s="1">
        <v>8.5</v>
      </c>
      <c r="F22" s="1">
        <v>15.3</v>
      </c>
      <c r="G22" s="1">
        <v>188.5</v>
      </c>
      <c r="H22" s="1">
        <v>0.04</v>
      </c>
      <c r="I22" s="1">
        <v>0.1</v>
      </c>
      <c r="J22" s="1">
        <v>0.14000000000000001</v>
      </c>
      <c r="K22" s="1">
        <v>5.87</v>
      </c>
      <c r="L22" s="1">
        <v>18.399999999999999</v>
      </c>
      <c r="M22" s="1">
        <v>50</v>
      </c>
      <c r="N22" s="1">
        <v>28.38</v>
      </c>
      <c r="O22" s="1">
        <v>1.48</v>
      </c>
    </row>
    <row r="23" spans="1:15" s="3" customFormat="1" hidden="1" x14ac:dyDescent="0.4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s="3" customFormat="1" ht="39" customHeight="1" x14ac:dyDescent="0.4">
      <c r="A24" s="1"/>
      <c r="B24" s="1" t="s">
        <v>124</v>
      </c>
      <c r="C24" s="2">
        <v>60</v>
      </c>
      <c r="D24" s="1">
        <v>4.5599999999999996</v>
      </c>
      <c r="E24" s="1">
        <v>0.48</v>
      </c>
      <c r="F24" s="1">
        <v>29.52</v>
      </c>
      <c r="G24" s="1">
        <v>142</v>
      </c>
      <c r="H24" s="1">
        <v>0</v>
      </c>
      <c r="I24" s="1">
        <v>2.8000000000000001E-2</v>
      </c>
      <c r="J24" s="1">
        <v>0.438</v>
      </c>
      <c r="K24" s="1">
        <v>0</v>
      </c>
      <c r="L24" s="1">
        <v>8.76</v>
      </c>
      <c r="M24" s="1">
        <v>32.22</v>
      </c>
      <c r="N24" s="1">
        <v>7.2</v>
      </c>
      <c r="O24" s="1">
        <v>0.7</v>
      </c>
    </row>
    <row r="25" spans="1:15" s="3" customFormat="1" x14ac:dyDescent="0.4">
      <c r="A25" s="1" t="s">
        <v>32</v>
      </c>
      <c r="B25" s="1" t="s">
        <v>33</v>
      </c>
      <c r="C25" s="2">
        <v>200</v>
      </c>
      <c r="D25" s="1">
        <v>0.54</v>
      </c>
      <c r="E25" s="1">
        <v>0</v>
      </c>
      <c r="F25" s="1">
        <v>17.579999999999998</v>
      </c>
      <c r="G25" s="1">
        <v>70.53</v>
      </c>
      <c r="H25" s="1">
        <v>0.18</v>
      </c>
      <c r="I25" s="1">
        <v>5.0000000000000001E-3</v>
      </c>
      <c r="J25" s="1">
        <v>0.02</v>
      </c>
      <c r="K25" s="1">
        <v>0.03</v>
      </c>
      <c r="L25" s="1">
        <v>2.56</v>
      </c>
      <c r="M25" s="1">
        <v>3.56</v>
      </c>
      <c r="N25" s="1">
        <v>1.74</v>
      </c>
      <c r="O25" s="1">
        <v>0.1</v>
      </c>
    </row>
    <row r="26" spans="1:15" s="3" customFormat="1" x14ac:dyDescent="0.4">
      <c r="A26" s="1"/>
      <c r="B26" s="5" t="s">
        <v>34</v>
      </c>
      <c r="C26" s="2"/>
      <c r="D26" s="1">
        <f>SUM(D19:D25)</f>
        <v>32.42</v>
      </c>
      <c r="E26" s="1">
        <f>SUM(E19:E25)</f>
        <v>33.249999999999993</v>
      </c>
      <c r="F26" s="1">
        <f>SUM(F19:F25)</f>
        <v>139.54</v>
      </c>
      <c r="G26" s="1">
        <f>SUM(G19:G25)</f>
        <v>976.23</v>
      </c>
      <c r="H26" s="1">
        <f>SUM(H19:H25)</f>
        <v>0.53</v>
      </c>
      <c r="I26" s="1">
        <f t="shared" ref="I26:O26" si="1">I19+I20+I21+I22+I23+I24+I25</f>
        <v>0.29500000000000004</v>
      </c>
      <c r="J26" s="1">
        <f t="shared" si="1"/>
        <v>0.91300000000000003</v>
      </c>
      <c r="K26" s="1">
        <f t="shared" si="1"/>
        <v>30.8</v>
      </c>
      <c r="L26" s="1">
        <f t="shared" si="1"/>
        <v>238.79</v>
      </c>
      <c r="M26" s="1">
        <f t="shared" si="1"/>
        <v>319.59999999999997</v>
      </c>
      <c r="N26" s="1">
        <f t="shared" si="1"/>
        <v>128.69999999999999</v>
      </c>
      <c r="O26" s="1">
        <f t="shared" si="1"/>
        <v>4.7499999999999991</v>
      </c>
    </row>
    <row r="27" spans="1:15" s="10" customFormat="1" ht="20.399999999999999" x14ac:dyDescent="0.35">
      <c r="A27" s="9"/>
      <c r="B27" s="11" t="s">
        <v>35</v>
      </c>
      <c r="C27" s="5"/>
      <c r="D27" s="9">
        <f>D26+D17</f>
        <v>53.911000000000001</v>
      </c>
      <c r="E27" s="9">
        <f t="shared" ref="E27:O27" si="2">E26+E17</f>
        <v>56.861999999999995</v>
      </c>
      <c r="F27" s="9">
        <f t="shared" si="2"/>
        <v>231.01499999999999</v>
      </c>
      <c r="G27" s="9">
        <f t="shared" si="2"/>
        <v>1635.73</v>
      </c>
      <c r="H27" s="9">
        <f t="shared" si="2"/>
        <v>2.4500000000000002</v>
      </c>
      <c r="I27" s="9">
        <f t="shared" si="2"/>
        <v>0.55300000000000005</v>
      </c>
      <c r="J27" s="9">
        <f t="shared" si="2"/>
        <v>1.601</v>
      </c>
      <c r="K27" s="9">
        <f t="shared" si="2"/>
        <v>43.66</v>
      </c>
      <c r="L27" s="9">
        <f t="shared" si="2"/>
        <v>305.60000000000002</v>
      </c>
      <c r="M27" s="9">
        <f t="shared" si="2"/>
        <v>686.52</v>
      </c>
      <c r="N27" s="9">
        <f t="shared" si="2"/>
        <v>209.6</v>
      </c>
      <c r="O27" s="9">
        <f t="shared" si="2"/>
        <v>7.8249999999999993</v>
      </c>
    </row>
    <row r="28" spans="1:15" s="3" customFormat="1" x14ac:dyDescent="0.4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3" customFormat="1" x14ac:dyDescent="0.4">
      <c r="A29" s="1"/>
      <c r="B29" s="9" t="s">
        <v>36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x14ac:dyDescent="0.4">
      <c r="A30" s="1"/>
      <c r="B30" s="4" t="s">
        <v>21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3" customFormat="1" ht="24.75" customHeight="1" x14ac:dyDescent="0.4">
      <c r="A31" s="1" t="s">
        <v>76</v>
      </c>
      <c r="B31" s="1" t="s">
        <v>140</v>
      </c>
      <c r="C31" s="2">
        <v>100</v>
      </c>
      <c r="D31" s="1">
        <v>1.45</v>
      </c>
      <c r="E31" s="1">
        <v>6.75</v>
      </c>
      <c r="F31" s="1">
        <v>15.35</v>
      </c>
      <c r="G31" s="1">
        <v>127.8</v>
      </c>
      <c r="H31" s="1">
        <v>0</v>
      </c>
      <c r="I31" s="1">
        <v>2.5000000000000001E-2</v>
      </c>
      <c r="J31" s="1">
        <v>3.3000000000000002E-2</v>
      </c>
      <c r="K31" s="1">
        <v>8</v>
      </c>
      <c r="L31" s="1">
        <v>27.92</v>
      </c>
      <c r="M31" s="1">
        <v>36.299999999999997</v>
      </c>
      <c r="N31" s="1">
        <v>17.5</v>
      </c>
      <c r="O31" s="1">
        <v>1.05</v>
      </c>
    </row>
    <row r="32" spans="1:15" s="3" customFormat="1" ht="21.75" hidden="1" customHeight="1" x14ac:dyDescent="0.4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3" customFormat="1" ht="29.25" customHeight="1" x14ac:dyDescent="0.4">
      <c r="A33" s="22" t="s">
        <v>117</v>
      </c>
      <c r="B33" s="6" t="s">
        <v>118</v>
      </c>
      <c r="C33" s="2">
        <v>230</v>
      </c>
      <c r="D33" s="1">
        <v>17.5</v>
      </c>
      <c r="E33" s="1">
        <v>16.899999999999999</v>
      </c>
      <c r="F33" s="1">
        <v>36.6</v>
      </c>
      <c r="G33" s="1">
        <v>368.5</v>
      </c>
      <c r="H33" s="1">
        <v>1.35</v>
      </c>
      <c r="I33" s="1">
        <v>0.215</v>
      </c>
      <c r="J33" s="1">
        <v>0</v>
      </c>
      <c r="K33" s="1">
        <v>28.98</v>
      </c>
      <c r="L33" s="1">
        <v>48.1</v>
      </c>
      <c r="M33" s="1">
        <v>90.97</v>
      </c>
      <c r="N33" s="1">
        <v>52.58</v>
      </c>
      <c r="O33" s="1">
        <v>2.42</v>
      </c>
    </row>
    <row r="34" spans="1:15" s="3" customFormat="1" ht="0.75" hidden="1" customHeight="1" x14ac:dyDescent="0.4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3" customFormat="1" ht="45" customHeight="1" x14ac:dyDescent="0.4">
      <c r="A35" s="1"/>
      <c r="B35" s="1" t="s">
        <v>124</v>
      </c>
      <c r="C35" s="2">
        <v>60</v>
      </c>
      <c r="D35" s="1">
        <v>4.5599999999999996</v>
      </c>
      <c r="E35" s="1">
        <v>0.48</v>
      </c>
      <c r="F35" s="1">
        <v>29.52</v>
      </c>
      <c r="G35" s="1">
        <v>142</v>
      </c>
      <c r="H35" s="1">
        <v>0</v>
      </c>
      <c r="I35" s="1">
        <v>2.8000000000000001E-2</v>
      </c>
      <c r="J35" s="1">
        <v>0.438</v>
      </c>
      <c r="K35" s="1">
        <v>0</v>
      </c>
      <c r="L35" s="1">
        <v>8.76</v>
      </c>
      <c r="M35" s="1">
        <v>32.22</v>
      </c>
      <c r="N35" s="1">
        <v>7.2</v>
      </c>
      <c r="O35" s="1">
        <v>0.7</v>
      </c>
    </row>
    <row r="36" spans="1:15" s="3" customFormat="1" ht="26.25" customHeight="1" x14ac:dyDescent="0.4">
      <c r="A36" s="1" t="s">
        <v>22</v>
      </c>
      <c r="B36" s="1" t="s">
        <v>105</v>
      </c>
      <c r="C36" s="2" t="s">
        <v>126</v>
      </c>
      <c r="D36" s="1">
        <v>4.4999999999999998E-2</v>
      </c>
      <c r="E36" s="1">
        <v>5.0000000000000001E-3</v>
      </c>
      <c r="F36" s="1">
        <v>15.12</v>
      </c>
      <c r="G36" s="1">
        <v>60.7</v>
      </c>
      <c r="H36" s="1">
        <v>20</v>
      </c>
      <c r="I36" s="1">
        <v>4.3999999999999997E-2</v>
      </c>
      <c r="J36" s="1">
        <v>0.12</v>
      </c>
      <c r="K36" s="1">
        <v>1.3</v>
      </c>
      <c r="L36" s="1">
        <v>125</v>
      </c>
      <c r="M36" s="1">
        <v>116</v>
      </c>
      <c r="N36" s="1">
        <v>21</v>
      </c>
      <c r="O36" s="1">
        <v>1.04</v>
      </c>
    </row>
    <row r="37" spans="1:15" s="3" customFormat="1" x14ac:dyDescent="0.4">
      <c r="A37" s="1"/>
      <c r="B37" s="5" t="s">
        <v>24</v>
      </c>
      <c r="C37" s="2"/>
      <c r="D37" s="1">
        <f>SUM(D31:D36)</f>
        <v>23.555</v>
      </c>
      <c r="E37" s="1">
        <f>SUM(E31:E36)</f>
        <v>24.134999999999998</v>
      </c>
      <c r="F37" s="1">
        <f>SUM(F31:F36)</f>
        <v>96.59</v>
      </c>
      <c r="G37" s="1">
        <f>SUM(G31:G36)</f>
        <v>699</v>
      </c>
      <c r="H37" s="1">
        <f>SUM(H31:H36)</f>
        <v>21.35</v>
      </c>
      <c r="I37" s="1">
        <f t="shared" ref="I37:J37" si="3">SUM(I31:I36)</f>
        <v>0.312</v>
      </c>
      <c r="J37" s="1">
        <f t="shared" si="3"/>
        <v>0.59099999999999997</v>
      </c>
      <c r="K37" s="1">
        <f t="shared" ref="K37:O37" si="4">K31+K32+K33+K34+K35+K36</f>
        <v>38.28</v>
      </c>
      <c r="L37" s="1">
        <f t="shared" si="4"/>
        <v>209.78000000000003</v>
      </c>
      <c r="M37" s="1">
        <f t="shared" si="4"/>
        <v>275.49</v>
      </c>
      <c r="N37" s="1">
        <f t="shared" si="4"/>
        <v>98.28</v>
      </c>
      <c r="O37" s="1">
        <f t="shared" si="4"/>
        <v>5.21</v>
      </c>
    </row>
    <row r="38" spans="1:15" s="3" customFormat="1" x14ac:dyDescent="0.4">
      <c r="A38" s="1"/>
      <c r="B38" s="4" t="s">
        <v>25</v>
      </c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3" customFormat="1" x14ac:dyDescent="0.4">
      <c r="A39" s="1" t="s">
        <v>70</v>
      </c>
      <c r="B39" s="1" t="s">
        <v>71</v>
      </c>
      <c r="C39" s="2">
        <v>15</v>
      </c>
      <c r="D39" s="1">
        <v>3.9</v>
      </c>
      <c r="E39" s="1">
        <v>3.97</v>
      </c>
      <c r="F39" s="1">
        <v>0.52</v>
      </c>
      <c r="G39" s="1">
        <v>54.75</v>
      </c>
      <c r="H39" s="1">
        <v>0.6</v>
      </c>
      <c r="I39" s="1">
        <v>0</v>
      </c>
      <c r="J39" s="1">
        <v>0</v>
      </c>
      <c r="K39" s="1">
        <v>0.04</v>
      </c>
      <c r="L39" s="1">
        <v>305</v>
      </c>
      <c r="M39" s="1">
        <v>81</v>
      </c>
      <c r="N39" s="1">
        <v>0.75</v>
      </c>
      <c r="O39" s="1">
        <v>0.14000000000000001</v>
      </c>
    </row>
    <row r="40" spans="1:15" s="3" customFormat="1" ht="42" x14ac:dyDescent="0.4">
      <c r="A40" s="1" t="s">
        <v>39</v>
      </c>
      <c r="B40" s="1" t="s">
        <v>40</v>
      </c>
      <c r="C40" s="2" t="s">
        <v>129</v>
      </c>
      <c r="D40" s="1">
        <v>8</v>
      </c>
      <c r="E40" s="1">
        <v>11.43</v>
      </c>
      <c r="F40" s="1">
        <v>18.2</v>
      </c>
      <c r="G40" s="1">
        <v>207.67</v>
      </c>
      <c r="H40" s="1">
        <v>0.15</v>
      </c>
      <c r="I40" s="1">
        <v>0.45</v>
      </c>
      <c r="J40" s="1">
        <v>0.6</v>
      </c>
      <c r="K40" s="1">
        <v>10.25</v>
      </c>
      <c r="L40" s="1">
        <v>45.25</v>
      </c>
      <c r="M40" s="1">
        <v>78.739999999999995</v>
      </c>
      <c r="N40" s="1">
        <v>24.45</v>
      </c>
      <c r="O40" s="1">
        <v>1.1499999999999999</v>
      </c>
    </row>
    <row r="41" spans="1:15" s="3" customFormat="1" ht="24" customHeight="1" x14ac:dyDescent="0.4">
      <c r="A41" s="1" t="s">
        <v>48</v>
      </c>
      <c r="B41" s="1" t="s">
        <v>49</v>
      </c>
      <c r="C41" s="2">
        <v>180</v>
      </c>
      <c r="D41" s="1">
        <v>4.8</v>
      </c>
      <c r="E41" s="1">
        <v>8.52</v>
      </c>
      <c r="F41" s="1">
        <v>48.67</v>
      </c>
      <c r="G41" s="1">
        <v>290.56</v>
      </c>
      <c r="H41" s="1">
        <v>0.04</v>
      </c>
      <c r="I41" s="1">
        <v>0.05</v>
      </c>
      <c r="J41" s="1">
        <v>0.03</v>
      </c>
      <c r="K41" s="1">
        <v>0</v>
      </c>
      <c r="L41" s="1">
        <v>9.3000000000000007</v>
      </c>
      <c r="M41" s="1">
        <v>100</v>
      </c>
      <c r="N41" s="1">
        <v>32.5</v>
      </c>
      <c r="O41" s="1">
        <v>0.67</v>
      </c>
    </row>
    <row r="42" spans="1:15" s="3" customFormat="1" ht="23.25" customHeight="1" x14ac:dyDescent="0.4">
      <c r="A42" s="1" t="s">
        <v>43</v>
      </c>
      <c r="B42" s="1" t="s">
        <v>44</v>
      </c>
      <c r="C42" s="2" t="s">
        <v>128</v>
      </c>
      <c r="D42" s="1">
        <v>8.5500000000000007</v>
      </c>
      <c r="E42" s="1">
        <v>7.03</v>
      </c>
      <c r="F42" s="1">
        <v>18.350000000000001</v>
      </c>
      <c r="G42" s="1">
        <v>182.76</v>
      </c>
      <c r="H42" s="1">
        <v>0.04</v>
      </c>
      <c r="I42" s="1">
        <v>0.11</v>
      </c>
      <c r="J42" s="1">
        <v>0.13200000000000001</v>
      </c>
      <c r="K42" s="1">
        <v>2.5499999999999998</v>
      </c>
      <c r="L42" s="1">
        <v>52.95</v>
      </c>
      <c r="M42" s="1">
        <v>239.39</v>
      </c>
      <c r="N42" s="1">
        <v>56.27</v>
      </c>
      <c r="O42" s="1">
        <v>0.89</v>
      </c>
    </row>
    <row r="43" spans="1:15" s="3" customFormat="1" ht="0.75" customHeight="1" x14ac:dyDescent="0.4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3" customFormat="1" ht="40.5" customHeight="1" x14ac:dyDescent="0.4">
      <c r="A44" s="1"/>
      <c r="B44" s="1" t="s">
        <v>124</v>
      </c>
      <c r="C44" s="2">
        <v>60</v>
      </c>
      <c r="D44" s="1">
        <v>4.5599999999999996</v>
      </c>
      <c r="E44" s="1">
        <v>0.48</v>
      </c>
      <c r="F44" s="1">
        <v>29.52</v>
      </c>
      <c r="G44" s="1">
        <v>142</v>
      </c>
      <c r="H44" s="1">
        <v>0</v>
      </c>
      <c r="I44" s="1">
        <v>2.8000000000000001E-2</v>
      </c>
      <c r="J44" s="1">
        <v>0.438</v>
      </c>
      <c r="K44" s="1">
        <v>0</v>
      </c>
      <c r="L44" s="1">
        <v>8.76</v>
      </c>
      <c r="M44" s="1">
        <v>32.22</v>
      </c>
      <c r="N44" s="1">
        <v>7.2</v>
      </c>
      <c r="O44" s="1">
        <v>0.7</v>
      </c>
    </row>
    <row r="45" spans="1:15" s="3" customFormat="1" x14ac:dyDescent="0.4">
      <c r="A45" s="1" t="s">
        <v>45</v>
      </c>
      <c r="B45" s="1" t="s">
        <v>46</v>
      </c>
      <c r="C45" s="2">
        <v>200</v>
      </c>
      <c r="D45" s="1">
        <v>0.2</v>
      </c>
      <c r="E45" s="1">
        <v>5.0000000000000001E-3</v>
      </c>
      <c r="F45" s="1">
        <v>15.7</v>
      </c>
      <c r="G45" s="1">
        <v>65.3</v>
      </c>
      <c r="H45" s="1">
        <v>0</v>
      </c>
      <c r="I45" s="1">
        <v>0</v>
      </c>
      <c r="J45" s="1">
        <v>0</v>
      </c>
      <c r="K45" s="1">
        <v>0</v>
      </c>
      <c r="L45" s="1">
        <v>0.45</v>
      </c>
      <c r="M45" s="1">
        <v>0</v>
      </c>
      <c r="N45" s="1">
        <v>0</v>
      </c>
      <c r="O45" s="1">
        <v>4.4999999999999998E-2</v>
      </c>
    </row>
    <row r="46" spans="1:15" s="3" customFormat="1" x14ac:dyDescent="0.4">
      <c r="A46" s="1"/>
      <c r="B46" s="5" t="s">
        <v>34</v>
      </c>
      <c r="C46" s="2"/>
      <c r="D46" s="1">
        <f>SUM(D39:D45)</f>
        <v>30.009999999999998</v>
      </c>
      <c r="E46" s="1">
        <f>SUM(E39:E45)</f>
        <v>31.435000000000002</v>
      </c>
      <c r="F46" s="1">
        <f>SUM(F39:F45)</f>
        <v>130.96</v>
      </c>
      <c r="G46" s="1">
        <f>SUM(G39:G45)</f>
        <v>943.04</v>
      </c>
      <c r="H46" s="1">
        <f>SUM(H40:H45)</f>
        <v>0.23</v>
      </c>
      <c r="I46" s="1">
        <f t="shared" ref="I46:O46" si="5">I39+I40+I41+I42+I43+I44+I45</f>
        <v>0.63800000000000001</v>
      </c>
      <c r="J46" s="1">
        <f t="shared" si="5"/>
        <v>1.2</v>
      </c>
      <c r="K46" s="1">
        <f t="shared" si="5"/>
        <v>12.84</v>
      </c>
      <c r="L46" s="1">
        <f t="shared" si="5"/>
        <v>421.71</v>
      </c>
      <c r="M46" s="1">
        <f t="shared" si="5"/>
        <v>531.35</v>
      </c>
      <c r="N46" s="1">
        <f t="shared" si="5"/>
        <v>121.17</v>
      </c>
      <c r="O46" s="1">
        <f t="shared" si="5"/>
        <v>3.5949999999999998</v>
      </c>
    </row>
    <row r="47" spans="1:15" s="10" customFormat="1" ht="20.399999999999999" x14ac:dyDescent="0.35">
      <c r="A47" s="9"/>
      <c r="B47" s="11" t="s">
        <v>35</v>
      </c>
      <c r="C47" s="5"/>
      <c r="D47" s="9">
        <f>D37+D46</f>
        <v>53.564999999999998</v>
      </c>
      <c r="E47" s="9">
        <f t="shared" ref="E47:O47" si="6">E37+E46</f>
        <v>55.57</v>
      </c>
      <c r="F47" s="9">
        <f t="shared" si="6"/>
        <v>227.55</v>
      </c>
      <c r="G47" s="9">
        <f t="shared" si="6"/>
        <v>1642.04</v>
      </c>
      <c r="H47" s="9">
        <f t="shared" si="6"/>
        <v>21.580000000000002</v>
      </c>
      <c r="I47" s="9">
        <f t="shared" si="6"/>
        <v>0.95</v>
      </c>
      <c r="J47" s="9">
        <f t="shared" si="6"/>
        <v>1.7909999999999999</v>
      </c>
      <c r="K47" s="9">
        <f t="shared" si="6"/>
        <v>51.120000000000005</v>
      </c>
      <c r="L47" s="9">
        <f t="shared" si="6"/>
        <v>631.49</v>
      </c>
      <c r="M47" s="9">
        <f t="shared" si="6"/>
        <v>806.84</v>
      </c>
      <c r="N47" s="9">
        <f t="shared" si="6"/>
        <v>219.45</v>
      </c>
      <c r="O47" s="9">
        <f t="shared" si="6"/>
        <v>8.8049999999999997</v>
      </c>
    </row>
    <row r="48" spans="1:15" s="3" customFormat="1" x14ac:dyDescent="0.4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3" customFormat="1" x14ac:dyDescent="0.4">
      <c r="A49" s="1"/>
      <c r="B49" s="9" t="s">
        <v>47</v>
      </c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3" customFormat="1" x14ac:dyDescent="0.4">
      <c r="A50" s="1"/>
      <c r="B50" s="4" t="s">
        <v>21</v>
      </c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3" customFormat="1" x14ac:dyDescent="0.4">
      <c r="A51" s="1" t="s">
        <v>141</v>
      </c>
      <c r="B51" s="1" t="s">
        <v>142</v>
      </c>
      <c r="C51" s="2">
        <v>100</v>
      </c>
      <c r="D51" s="1">
        <v>0.4</v>
      </c>
      <c r="E51" s="1">
        <v>0.4</v>
      </c>
      <c r="F51" s="1">
        <v>7.35</v>
      </c>
      <c r="G51" s="1">
        <v>46.6</v>
      </c>
      <c r="H51" s="1">
        <v>0</v>
      </c>
      <c r="I51" s="1">
        <v>0.03</v>
      </c>
      <c r="J51" s="1">
        <v>0.2</v>
      </c>
      <c r="K51" s="1">
        <v>10</v>
      </c>
      <c r="L51" s="1">
        <v>16</v>
      </c>
      <c r="M51" s="1">
        <v>11</v>
      </c>
      <c r="N51" s="1">
        <v>9</v>
      </c>
      <c r="O51" s="1">
        <v>2.2000000000000002</v>
      </c>
    </row>
    <row r="52" spans="1:15" s="3" customFormat="1" ht="42" x14ac:dyDescent="0.4">
      <c r="A52" s="1" t="s">
        <v>29</v>
      </c>
      <c r="B52" s="1" t="s">
        <v>30</v>
      </c>
      <c r="C52" s="2">
        <v>180</v>
      </c>
      <c r="D52" s="1">
        <v>6.84</v>
      </c>
      <c r="E52" s="1">
        <v>8.9499999999999993</v>
      </c>
      <c r="F52" s="1">
        <v>41.2</v>
      </c>
      <c r="G52" s="1">
        <v>244.8</v>
      </c>
      <c r="H52" s="1">
        <v>0.04</v>
      </c>
      <c r="I52" s="1">
        <v>1.0999999999999999E-2</v>
      </c>
      <c r="J52" s="1">
        <v>0.03</v>
      </c>
      <c r="K52" s="1">
        <v>0</v>
      </c>
      <c r="L52" s="1">
        <v>14.7</v>
      </c>
      <c r="M52" s="1">
        <v>59.5</v>
      </c>
      <c r="N52" s="1">
        <v>10.45</v>
      </c>
      <c r="O52" s="1">
        <v>1.06</v>
      </c>
    </row>
    <row r="53" spans="1:15" s="3" customFormat="1" ht="27" customHeight="1" x14ac:dyDescent="0.4">
      <c r="A53" s="1" t="s">
        <v>66</v>
      </c>
      <c r="B53" s="1" t="s">
        <v>156</v>
      </c>
      <c r="C53" s="2" t="s">
        <v>154</v>
      </c>
      <c r="D53" s="1">
        <v>11.4</v>
      </c>
      <c r="E53" s="1">
        <v>12.7</v>
      </c>
      <c r="F53" s="1">
        <v>6.59</v>
      </c>
      <c r="G53" s="1">
        <v>186.26</v>
      </c>
      <c r="H53" s="1">
        <v>1.2E-2</v>
      </c>
      <c r="I53" s="1">
        <v>0.01</v>
      </c>
      <c r="J53" s="1">
        <v>0.13</v>
      </c>
      <c r="K53" s="1">
        <v>1.62</v>
      </c>
      <c r="L53" s="1">
        <v>19.87</v>
      </c>
      <c r="M53" s="1">
        <v>151</v>
      </c>
      <c r="N53" s="1">
        <v>18.850000000000001</v>
      </c>
      <c r="O53" s="1">
        <v>2.62</v>
      </c>
    </row>
    <row r="54" spans="1:15" s="3" customFormat="1" hidden="1" x14ac:dyDescent="0.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3" customFormat="1" ht="43.5" customHeight="1" x14ac:dyDescent="0.4">
      <c r="A55" s="1"/>
      <c r="B55" s="1" t="s">
        <v>124</v>
      </c>
      <c r="C55" s="2">
        <v>60</v>
      </c>
      <c r="D55" s="1">
        <v>4.5599999999999996</v>
      </c>
      <c r="E55" s="1">
        <v>0.48</v>
      </c>
      <c r="F55" s="1">
        <v>29.52</v>
      </c>
      <c r="G55" s="1">
        <v>142</v>
      </c>
      <c r="H55" s="1">
        <v>0</v>
      </c>
      <c r="I55" s="1">
        <v>2.8000000000000001E-2</v>
      </c>
      <c r="J55" s="1">
        <v>0.438</v>
      </c>
      <c r="K55" s="1">
        <v>0</v>
      </c>
      <c r="L55" s="1">
        <v>8.76</v>
      </c>
      <c r="M55" s="1">
        <v>32.22</v>
      </c>
      <c r="N55" s="1">
        <v>7.2</v>
      </c>
      <c r="O55" s="1">
        <v>0.7</v>
      </c>
    </row>
    <row r="56" spans="1:15" s="3" customFormat="1" ht="42" x14ac:dyDescent="0.4">
      <c r="A56" s="1" t="s">
        <v>74</v>
      </c>
      <c r="B56" s="1" t="s">
        <v>75</v>
      </c>
      <c r="C56" s="2" t="s">
        <v>127</v>
      </c>
      <c r="D56" s="1">
        <v>0.2</v>
      </c>
      <c r="E56" s="1">
        <v>0.5</v>
      </c>
      <c r="F56" s="1">
        <v>15.7</v>
      </c>
      <c r="G56" s="1">
        <v>65.3</v>
      </c>
      <c r="H56" s="1">
        <v>0</v>
      </c>
      <c r="I56" s="1">
        <v>0</v>
      </c>
      <c r="J56" s="1">
        <v>0</v>
      </c>
      <c r="K56" s="1">
        <v>0</v>
      </c>
      <c r="L56" s="1">
        <v>0.45</v>
      </c>
      <c r="M56" s="1">
        <v>0</v>
      </c>
      <c r="N56" s="1">
        <v>0</v>
      </c>
      <c r="O56" s="1">
        <v>4.4999999999999998E-2</v>
      </c>
    </row>
    <row r="57" spans="1:15" s="3" customFormat="1" x14ac:dyDescent="0.4">
      <c r="A57" s="1"/>
      <c r="B57" s="5" t="s">
        <v>24</v>
      </c>
      <c r="C57" s="2"/>
      <c r="D57" s="1">
        <f t="shared" ref="D57:O57" si="7">SUM(D51:D56)</f>
        <v>23.4</v>
      </c>
      <c r="E57" s="1">
        <f t="shared" si="7"/>
        <v>23.029999999999998</v>
      </c>
      <c r="F57" s="1">
        <f t="shared" si="7"/>
        <v>100.36</v>
      </c>
      <c r="G57" s="1">
        <f t="shared" si="7"/>
        <v>684.96</v>
      </c>
      <c r="H57" s="1">
        <f t="shared" si="7"/>
        <v>5.2000000000000005E-2</v>
      </c>
      <c r="I57" s="1">
        <f t="shared" si="7"/>
        <v>7.9000000000000001E-2</v>
      </c>
      <c r="J57" s="1">
        <f t="shared" si="7"/>
        <v>0.79800000000000004</v>
      </c>
      <c r="K57" s="1">
        <f t="shared" si="7"/>
        <v>11.620000000000001</v>
      </c>
      <c r="L57" s="1">
        <f t="shared" si="7"/>
        <v>59.78</v>
      </c>
      <c r="M57" s="1">
        <f t="shared" si="7"/>
        <v>253.72</v>
      </c>
      <c r="N57" s="1">
        <f t="shared" si="7"/>
        <v>45.5</v>
      </c>
      <c r="O57" s="1">
        <f t="shared" si="7"/>
        <v>6.6250000000000009</v>
      </c>
    </row>
    <row r="58" spans="1:15" s="3" customFormat="1" x14ac:dyDescent="0.4">
      <c r="A58" s="1"/>
      <c r="B58" s="4" t="s">
        <v>25</v>
      </c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3" customFormat="1" ht="63" x14ac:dyDescent="0.4">
      <c r="A59" s="1" t="s">
        <v>51</v>
      </c>
      <c r="B59" s="1" t="s">
        <v>52</v>
      </c>
      <c r="C59" s="2">
        <v>100</v>
      </c>
      <c r="D59" s="1">
        <v>1.55</v>
      </c>
      <c r="E59" s="1">
        <v>5.5</v>
      </c>
      <c r="F59" s="1">
        <v>17.11</v>
      </c>
      <c r="G59" s="1">
        <v>124.14</v>
      </c>
      <c r="H59" s="1">
        <v>0</v>
      </c>
      <c r="I59" s="1">
        <v>1.7999999999999999E-2</v>
      </c>
      <c r="J59" s="1">
        <v>1.391</v>
      </c>
      <c r="K59" s="1">
        <v>21.603000000000002</v>
      </c>
      <c r="L59" s="1">
        <v>25.536999999999999</v>
      </c>
      <c r="M59" s="1">
        <v>18.260000000000002</v>
      </c>
      <c r="N59" s="1">
        <v>9.92</v>
      </c>
      <c r="O59" s="1">
        <v>0.34399999999999997</v>
      </c>
    </row>
    <row r="60" spans="1:15" s="3" customFormat="1" ht="42" x14ac:dyDescent="0.4">
      <c r="A60" s="1" t="s">
        <v>58</v>
      </c>
      <c r="B60" s="1" t="s">
        <v>59</v>
      </c>
      <c r="C60" s="2" t="s">
        <v>129</v>
      </c>
      <c r="D60" s="1">
        <v>7.02</v>
      </c>
      <c r="E60" s="1">
        <v>8.1999999999999993</v>
      </c>
      <c r="F60" s="1">
        <v>18.95</v>
      </c>
      <c r="G60" s="1">
        <v>191.3</v>
      </c>
      <c r="H60" s="1">
        <v>0.18</v>
      </c>
      <c r="I60" s="1">
        <v>0.12</v>
      </c>
      <c r="J60" s="1">
        <v>0.1</v>
      </c>
      <c r="K60" s="1">
        <v>10.68</v>
      </c>
      <c r="L60" s="1">
        <v>28.84</v>
      </c>
      <c r="M60" s="1">
        <v>105.4</v>
      </c>
      <c r="N60" s="1">
        <v>29.7</v>
      </c>
      <c r="O60" s="1">
        <v>1.38</v>
      </c>
    </row>
    <row r="61" spans="1:15" s="3" customFormat="1" x14ac:dyDescent="0.4">
      <c r="A61" s="1" t="s">
        <v>55</v>
      </c>
      <c r="B61" s="1" t="s">
        <v>56</v>
      </c>
      <c r="C61" s="2">
        <v>230</v>
      </c>
      <c r="D61" s="1">
        <v>19.32</v>
      </c>
      <c r="E61" s="1">
        <v>18.100000000000001</v>
      </c>
      <c r="F61" s="1">
        <v>46.36</v>
      </c>
      <c r="G61" s="1">
        <v>425.62</v>
      </c>
      <c r="H61" s="1">
        <v>0</v>
      </c>
      <c r="I61" s="1">
        <v>0.34</v>
      </c>
      <c r="J61" s="1">
        <v>0.24</v>
      </c>
      <c r="K61" s="1">
        <v>1.1000000000000001</v>
      </c>
      <c r="L61" s="1">
        <v>26.6</v>
      </c>
      <c r="M61" s="1">
        <v>336</v>
      </c>
      <c r="N61" s="1">
        <v>159</v>
      </c>
      <c r="O61" s="1">
        <v>0.65</v>
      </c>
    </row>
    <row r="62" spans="1:15" s="3" customFormat="1" ht="42.75" customHeight="1" x14ac:dyDescent="0.4">
      <c r="A62" s="1"/>
      <c r="B62" s="1" t="s">
        <v>124</v>
      </c>
      <c r="C62" s="2">
        <v>60</v>
      </c>
      <c r="D62" s="1">
        <v>4.5599999999999996</v>
      </c>
      <c r="E62" s="1">
        <v>0.48</v>
      </c>
      <c r="F62" s="1">
        <v>29.52</v>
      </c>
      <c r="G62" s="1">
        <v>142</v>
      </c>
      <c r="H62" s="1">
        <v>0</v>
      </c>
      <c r="I62" s="1">
        <v>2.8000000000000001E-2</v>
      </c>
      <c r="J62" s="1">
        <v>0.438</v>
      </c>
      <c r="K62" s="1">
        <v>0</v>
      </c>
      <c r="L62" s="1">
        <v>8.76</v>
      </c>
      <c r="M62" s="1">
        <v>32.22</v>
      </c>
      <c r="N62" s="1">
        <v>7.2</v>
      </c>
      <c r="O62" s="1">
        <v>0.7</v>
      </c>
    </row>
    <row r="63" spans="1:15" s="3" customFormat="1" x14ac:dyDescent="0.4">
      <c r="A63" s="1" t="s">
        <v>89</v>
      </c>
      <c r="B63" s="1" t="s">
        <v>90</v>
      </c>
      <c r="C63" s="2" t="s">
        <v>143</v>
      </c>
      <c r="D63" s="1">
        <v>0.2</v>
      </c>
      <c r="E63" s="1">
        <v>1.5</v>
      </c>
      <c r="F63" s="1">
        <v>15.7</v>
      </c>
      <c r="G63" s="1">
        <v>65.3</v>
      </c>
      <c r="H63" s="1">
        <v>0</v>
      </c>
      <c r="I63" s="1">
        <v>0</v>
      </c>
      <c r="J63" s="1">
        <v>0</v>
      </c>
      <c r="K63" s="1">
        <v>0</v>
      </c>
      <c r="L63" s="1">
        <v>0.45</v>
      </c>
      <c r="M63" s="1">
        <v>0</v>
      </c>
      <c r="N63" s="1">
        <v>0</v>
      </c>
      <c r="O63" s="1">
        <v>4.4999999999999998E-2</v>
      </c>
    </row>
    <row r="64" spans="1:15" s="3" customFormat="1" x14ac:dyDescent="0.4">
      <c r="A64" s="1"/>
      <c r="B64" s="5" t="s">
        <v>34</v>
      </c>
      <c r="C64" s="2"/>
      <c r="D64" s="1">
        <f t="shared" ref="D64:O64" si="8">SUM(D59:D63)</f>
        <v>32.650000000000006</v>
      </c>
      <c r="E64" s="1">
        <f t="shared" si="8"/>
        <v>33.78</v>
      </c>
      <c r="F64" s="1">
        <f t="shared" si="8"/>
        <v>127.64</v>
      </c>
      <c r="G64" s="1">
        <f t="shared" si="8"/>
        <v>948.3599999999999</v>
      </c>
      <c r="H64" s="1">
        <f t="shared" si="8"/>
        <v>0.18</v>
      </c>
      <c r="I64" s="1">
        <f t="shared" si="8"/>
        <v>0.50600000000000001</v>
      </c>
      <c r="J64" s="1">
        <f t="shared" si="8"/>
        <v>2.169</v>
      </c>
      <c r="K64" s="1">
        <f t="shared" si="8"/>
        <v>33.383000000000003</v>
      </c>
      <c r="L64" s="1">
        <f t="shared" si="8"/>
        <v>90.187000000000012</v>
      </c>
      <c r="M64" s="1">
        <f t="shared" si="8"/>
        <v>491.88</v>
      </c>
      <c r="N64" s="1">
        <f t="shared" si="8"/>
        <v>205.82</v>
      </c>
      <c r="O64" s="1">
        <f t="shared" si="8"/>
        <v>3.1189999999999998</v>
      </c>
    </row>
    <row r="65" spans="1:15" s="10" customFormat="1" ht="20.399999999999999" x14ac:dyDescent="0.35">
      <c r="A65" s="9"/>
      <c r="B65" s="11" t="s">
        <v>35</v>
      </c>
      <c r="C65" s="5"/>
      <c r="D65" s="9">
        <f t="shared" ref="D65:O65" si="9">D57+D64</f>
        <v>56.050000000000004</v>
      </c>
      <c r="E65" s="9">
        <f t="shared" si="9"/>
        <v>56.81</v>
      </c>
      <c r="F65" s="9">
        <f t="shared" si="9"/>
        <v>228</v>
      </c>
      <c r="G65" s="9">
        <f t="shared" si="9"/>
        <v>1633.32</v>
      </c>
      <c r="H65" s="9">
        <f t="shared" si="9"/>
        <v>0.23199999999999998</v>
      </c>
      <c r="I65" s="9">
        <f t="shared" si="9"/>
        <v>0.58499999999999996</v>
      </c>
      <c r="J65" s="9">
        <f t="shared" si="9"/>
        <v>2.9670000000000001</v>
      </c>
      <c r="K65" s="9">
        <f t="shared" si="9"/>
        <v>45.003</v>
      </c>
      <c r="L65" s="9">
        <f t="shared" si="9"/>
        <v>149.96700000000001</v>
      </c>
      <c r="M65" s="9">
        <f t="shared" si="9"/>
        <v>745.6</v>
      </c>
      <c r="N65" s="9">
        <f t="shared" si="9"/>
        <v>251.32</v>
      </c>
      <c r="O65" s="9">
        <f t="shared" si="9"/>
        <v>9.7439999999999998</v>
      </c>
    </row>
    <row r="66" spans="1:15" s="3" customFormat="1" x14ac:dyDescent="0.4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3" customFormat="1" x14ac:dyDescent="0.4">
      <c r="A67" s="1"/>
      <c r="B67" s="9" t="s">
        <v>57</v>
      </c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3" customFormat="1" x14ac:dyDescent="0.4">
      <c r="A68" s="1"/>
      <c r="B68" s="4" t="s">
        <v>21</v>
      </c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3" customFormat="1" ht="26.25" customHeight="1" x14ac:dyDescent="0.4">
      <c r="A69" s="1" t="s">
        <v>141</v>
      </c>
      <c r="B69" s="1" t="s">
        <v>142</v>
      </c>
      <c r="C69" s="2">
        <v>100</v>
      </c>
      <c r="D69" s="1">
        <v>1.69</v>
      </c>
      <c r="E69" s="1">
        <v>2.1</v>
      </c>
      <c r="F69" s="1">
        <v>13</v>
      </c>
      <c r="G69" s="1">
        <v>77.7</v>
      </c>
      <c r="H69" s="1">
        <v>0</v>
      </c>
      <c r="I69" s="1">
        <v>0.03</v>
      </c>
      <c r="J69" s="1">
        <v>0.2</v>
      </c>
      <c r="K69" s="1">
        <v>10</v>
      </c>
      <c r="L69" s="1">
        <v>16</v>
      </c>
      <c r="M69" s="1">
        <v>11</v>
      </c>
      <c r="N69" s="1">
        <v>9</v>
      </c>
      <c r="O69" s="1">
        <v>2.2000000000000002</v>
      </c>
    </row>
    <row r="70" spans="1:15" s="3" customFormat="1" ht="51.75" customHeight="1" x14ac:dyDescent="0.4">
      <c r="A70" s="1" t="s">
        <v>144</v>
      </c>
      <c r="B70" s="1" t="s">
        <v>145</v>
      </c>
      <c r="C70" s="2" t="s">
        <v>146</v>
      </c>
      <c r="D70" s="1">
        <v>7.3</v>
      </c>
      <c r="E70" s="1">
        <v>10.39</v>
      </c>
      <c r="F70" s="1">
        <v>16.43</v>
      </c>
      <c r="G70" s="1">
        <v>188.4</v>
      </c>
      <c r="H70" s="1">
        <v>0.05</v>
      </c>
      <c r="I70" s="1">
        <v>0.23</v>
      </c>
      <c r="J70" s="1">
        <v>0.24</v>
      </c>
      <c r="K70" s="1">
        <v>1.3</v>
      </c>
      <c r="L70" s="1">
        <v>331.5</v>
      </c>
      <c r="M70" s="1">
        <v>327.10000000000002</v>
      </c>
      <c r="N70" s="1">
        <v>54.5</v>
      </c>
      <c r="O70" s="1">
        <v>2.11</v>
      </c>
    </row>
    <row r="71" spans="1:15" s="3" customFormat="1" ht="25.5" customHeight="1" x14ac:dyDescent="0.4">
      <c r="A71" s="1" t="s">
        <v>147</v>
      </c>
      <c r="B71" s="1" t="s">
        <v>148</v>
      </c>
      <c r="C71" s="2">
        <v>60</v>
      </c>
      <c r="D71" s="1">
        <v>8.11</v>
      </c>
      <c r="E71" s="1">
        <v>8.9499999999999993</v>
      </c>
      <c r="F71" s="1">
        <v>24.53</v>
      </c>
      <c r="G71" s="1">
        <v>192</v>
      </c>
      <c r="H71" s="1">
        <v>3.0000000000000001E-3</v>
      </c>
      <c r="I71" s="1">
        <v>7.0000000000000007E-2</v>
      </c>
      <c r="J71" s="1">
        <v>5.7000000000000002E-2</v>
      </c>
      <c r="K71" s="1">
        <v>0.67800000000000005</v>
      </c>
      <c r="L71" s="1">
        <v>0</v>
      </c>
      <c r="M71" s="1">
        <v>76.62</v>
      </c>
      <c r="N71" s="1">
        <v>11.58</v>
      </c>
      <c r="O71" s="1">
        <v>1.01</v>
      </c>
    </row>
    <row r="72" spans="1:15" s="3" customFormat="1" ht="0.75" customHeight="1" x14ac:dyDescent="0.4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3" customFormat="1" ht="45.75" customHeight="1" x14ac:dyDescent="0.4">
      <c r="A73" s="1"/>
      <c r="B73" s="1" t="s">
        <v>124</v>
      </c>
      <c r="C73" s="2">
        <v>60</v>
      </c>
      <c r="D73" s="1">
        <v>4.5599999999999996</v>
      </c>
      <c r="E73" s="1">
        <v>0.48</v>
      </c>
      <c r="F73" s="1">
        <v>29.52</v>
      </c>
      <c r="G73" s="1">
        <v>142</v>
      </c>
      <c r="H73" s="1">
        <v>0</v>
      </c>
      <c r="I73" s="1">
        <v>2.8000000000000001E-2</v>
      </c>
      <c r="J73" s="1">
        <v>0.438</v>
      </c>
      <c r="K73" s="1">
        <v>0</v>
      </c>
      <c r="L73" s="1">
        <v>8.76</v>
      </c>
      <c r="M73" s="1">
        <v>32.22</v>
      </c>
      <c r="N73" s="1">
        <v>7.2</v>
      </c>
      <c r="O73" s="1">
        <v>0.7</v>
      </c>
    </row>
    <row r="74" spans="1:15" s="3" customFormat="1" x14ac:dyDescent="0.4">
      <c r="A74" s="1" t="s">
        <v>22</v>
      </c>
      <c r="B74" s="1" t="s">
        <v>23</v>
      </c>
      <c r="C74" s="2" t="s">
        <v>125</v>
      </c>
      <c r="D74" s="1">
        <v>2.1000000000000001E-2</v>
      </c>
      <c r="E74" s="1">
        <v>5.0000000000000001E-3</v>
      </c>
      <c r="F74" s="1">
        <v>14.975</v>
      </c>
      <c r="G74" s="1">
        <v>60</v>
      </c>
      <c r="H74" s="1">
        <v>0</v>
      </c>
      <c r="I74" s="1">
        <v>0</v>
      </c>
      <c r="J74" s="1">
        <v>0</v>
      </c>
      <c r="K74" s="1">
        <v>0</v>
      </c>
      <c r="L74" s="1">
        <v>0.45</v>
      </c>
      <c r="M74" s="1">
        <v>0</v>
      </c>
      <c r="N74" s="1">
        <v>0</v>
      </c>
      <c r="O74" s="1">
        <v>4.4999999999999998E-2</v>
      </c>
    </row>
    <row r="75" spans="1:15" s="3" customFormat="1" x14ac:dyDescent="0.4">
      <c r="A75" s="1"/>
      <c r="B75" s="5" t="s">
        <v>24</v>
      </c>
      <c r="C75" s="2"/>
      <c r="D75" s="1">
        <f>SUM(D69:D74)</f>
        <v>21.681000000000001</v>
      </c>
      <c r="E75" s="1">
        <f>SUM(E69:E74)</f>
        <v>21.924999999999997</v>
      </c>
      <c r="F75" s="1">
        <f>SUM(F69:F74)</f>
        <v>98.454999999999998</v>
      </c>
      <c r="G75" s="1">
        <f>SUM(G69:G74)</f>
        <v>660.1</v>
      </c>
      <c r="H75" s="1">
        <f t="shared" ref="H75:O75" si="10">H69+H70+H71+H72+H73+H74</f>
        <v>5.3000000000000005E-2</v>
      </c>
      <c r="I75" s="1">
        <f t="shared" si="10"/>
        <v>0.35800000000000004</v>
      </c>
      <c r="J75" s="1">
        <f t="shared" si="10"/>
        <v>0.93500000000000005</v>
      </c>
      <c r="K75" s="1">
        <f t="shared" si="10"/>
        <v>11.978000000000002</v>
      </c>
      <c r="L75" s="1">
        <f t="shared" si="10"/>
        <v>356.71</v>
      </c>
      <c r="M75" s="1">
        <f t="shared" si="10"/>
        <v>446.94000000000005</v>
      </c>
      <c r="N75" s="1">
        <f t="shared" si="10"/>
        <v>82.28</v>
      </c>
      <c r="O75" s="1">
        <f t="shared" si="10"/>
        <v>6.0650000000000004</v>
      </c>
    </row>
    <row r="76" spans="1:15" s="3" customFormat="1" x14ac:dyDescent="0.4">
      <c r="A76" s="1"/>
      <c r="B76" s="4" t="s">
        <v>25</v>
      </c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ht="65.25" customHeight="1" x14ac:dyDescent="0.4">
      <c r="A77" s="23" t="s">
        <v>149</v>
      </c>
      <c r="B77" s="1" t="s">
        <v>150</v>
      </c>
      <c r="C77" s="2">
        <v>100</v>
      </c>
      <c r="D77" s="1">
        <v>1.2</v>
      </c>
      <c r="E77" s="1">
        <v>10.06</v>
      </c>
      <c r="F77" s="1">
        <v>14</v>
      </c>
      <c r="G77" s="1">
        <v>151.69999999999999</v>
      </c>
      <c r="H77" s="1">
        <v>0</v>
      </c>
      <c r="I77" s="1">
        <v>0.03</v>
      </c>
      <c r="J77" s="1">
        <v>0.2</v>
      </c>
      <c r="K77" s="1">
        <v>10</v>
      </c>
      <c r="L77" s="1">
        <v>16</v>
      </c>
      <c r="M77" s="1">
        <v>11</v>
      </c>
      <c r="N77" s="1">
        <v>9</v>
      </c>
      <c r="O77" s="1">
        <v>2.2000000000000002</v>
      </c>
    </row>
    <row r="78" spans="1:15" s="3" customFormat="1" ht="44.25" customHeight="1" x14ac:dyDescent="0.4">
      <c r="A78" s="1" t="s">
        <v>53</v>
      </c>
      <c r="B78" s="1" t="s">
        <v>54</v>
      </c>
      <c r="C78" s="2" t="s">
        <v>129</v>
      </c>
      <c r="D78" s="1">
        <v>8.36</v>
      </c>
      <c r="E78" s="1">
        <v>6.33</v>
      </c>
      <c r="F78" s="1">
        <v>27.44</v>
      </c>
      <c r="G78" s="1">
        <v>200</v>
      </c>
      <c r="H78" s="1">
        <v>0.01</v>
      </c>
      <c r="I78" s="1">
        <v>0.13</v>
      </c>
      <c r="J78" s="1">
        <v>0.09</v>
      </c>
      <c r="K78" s="1">
        <v>12.77</v>
      </c>
      <c r="L78" s="1">
        <v>20.65</v>
      </c>
      <c r="M78" s="1">
        <v>60.4</v>
      </c>
      <c r="N78" s="1">
        <v>25.67</v>
      </c>
      <c r="O78" s="1">
        <v>1.35</v>
      </c>
    </row>
    <row r="79" spans="1:15" s="3" customFormat="1" ht="22.5" customHeight="1" x14ac:dyDescent="0.4">
      <c r="A79" s="1" t="s">
        <v>106</v>
      </c>
      <c r="B79" s="1" t="s">
        <v>107</v>
      </c>
      <c r="C79" s="2">
        <v>220</v>
      </c>
      <c r="D79" s="1">
        <v>15.56</v>
      </c>
      <c r="E79" s="1">
        <v>16.420000000000002</v>
      </c>
      <c r="F79" s="1">
        <v>38.9</v>
      </c>
      <c r="G79" s="1">
        <v>365.6</v>
      </c>
      <c r="H79" s="1">
        <v>1.98</v>
      </c>
      <c r="I79" s="1">
        <v>0.16500000000000001</v>
      </c>
      <c r="J79" s="1">
        <v>0</v>
      </c>
      <c r="K79" s="1">
        <v>39.6</v>
      </c>
      <c r="L79" s="1">
        <v>56.1</v>
      </c>
      <c r="M79" s="1">
        <v>68.86</v>
      </c>
      <c r="N79" s="1">
        <v>44.44</v>
      </c>
      <c r="O79" s="1">
        <v>2.09</v>
      </c>
    </row>
    <row r="80" spans="1:15" s="3" customFormat="1" hidden="1" x14ac:dyDescent="0.4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ht="42.75" customHeight="1" x14ac:dyDescent="0.4">
      <c r="A81" s="1"/>
      <c r="B81" s="1" t="s">
        <v>124</v>
      </c>
      <c r="C81" s="2">
        <v>60</v>
      </c>
      <c r="D81" s="1">
        <v>4.5599999999999996</v>
      </c>
      <c r="E81" s="1">
        <v>0.48</v>
      </c>
      <c r="F81" s="1">
        <v>29.52</v>
      </c>
      <c r="G81" s="1">
        <v>142</v>
      </c>
      <c r="H81" s="1">
        <v>0</v>
      </c>
      <c r="I81" s="1">
        <v>2.8000000000000001E-2</v>
      </c>
      <c r="J81" s="1">
        <v>0.438</v>
      </c>
      <c r="K81" s="1">
        <v>0</v>
      </c>
      <c r="L81" s="1">
        <v>8.76</v>
      </c>
      <c r="M81" s="1">
        <v>32.22</v>
      </c>
      <c r="N81" s="1">
        <v>7.2</v>
      </c>
      <c r="O81" s="1">
        <v>0.7</v>
      </c>
    </row>
    <row r="82" spans="1:15" s="3" customFormat="1" x14ac:dyDescent="0.4">
      <c r="A82" s="1" t="s">
        <v>32</v>
      </c>
      <c r="B82" s="1" t="s">
        <v>33</v>
      </c>
      <c r="C82" s="2">
        <v>200</v>
      </c>
      <c r="D82" s="1">
        <v>0.54</v>
      </c>
      <c r="E82" s="1">
        <v>0</v>
      </c>
      <c r="F82" s="1">
        <v>17.579999999999998</v>
      </c>
      <c r="G82" s="1">
        <v>70.53</v>
      </c>
      <c r="H82" s="1">
        <v>0.18</v>
      </c>
      <c r="I82" s="1">
        <v>5.0000000000000001E-3</v>
      </c>
      <c r="J82" s="1">
        <v>0.02</v>
      </c>
      <c r="K82" s="1">
        <v>0.03</v>
      </c>
      <c r="L82" s="1">
        <v>2.56</v>
      </c>
      <c r="M82" s="1">
        <v>3.56</v>
      </c>
      <c r="N82" s="1">
        <v>1.74</v>
      </c>
      <c r="O82" s="1">
        <v>0.1</v>
      </c>
    </row>
    <row r="83" spans="1:15" s="3" customFormat="1" x14ac:dyDescent="0.4">
      <c r="A83" s="1"/>
      <c r="B83" s="5" t="s">
        <v>34</v>
      </c>
      <c r="C83" s="2"/>
      <c r="D83" s="1">
        <f t="shared" ref="D83:O83" si="11">SUM(D77:D82)</f>
        <v>30.219999999999995</v>
      </c>
      <c r="E83" s="1">
        <f t="shared" si="11"/>
        <v>33.29</v>
      </c>
      <c r="F83" s="1">
        <f t="shared" si="11"/>
        <v>127.44</v>
      </c>
      <c r="G83" s="1">
        <f t="shared" si="11"/>
        <v>929.82999999999993</v>
      </c>
      <c r="H83" s="1">
        <f t="shared" si="11"/>
        <v>2.17</v>
      </c>
      <c r="I83" s="1">
        <f t="shared" si="11"/>
        <v>0.35800000000000004</v>
      </c>
      <c r="J83" s="1">
        <f t="shared" si="11"/>
        <v>0.748</v>
      </c>
      <c r="K83" s="1">
        <f t="shared" si="11"/>
        <v>62.400000000000006</v>
      </c>
      <c r="L83" s="1">
        <f t="shared" si="11"/>
        <v>104.07000000000001</v>
      </c>
      <c r="M83" s="1">
        <f t="shared" si="11"/>
        <v>176.04</v>
      </c>
      <c r="N83" s="1">
        <f t="shared" si="11"/>
        <v>88.05</v>
      </c>
      <c r="O83" s="1">
        <f t="shared" si="11"/>
        <v>6.44</v>
      </c>
    </row>
    <row r="84" spans="1:15" s="10" customFormat="1" ht="20.399999999999999" x14ac:dyDescent="0.35">
      <c r="A84" s="9"/>
      <c r="B84" s="11" t="s">
        <v>35</v>
      </c>
      <c r="C84" s="5"/>
      <c r="D84" s="9">
        <f>D75+D83</f>
        <v>51.900999999999996</v>
      </c>
      <c r="E84" s="9">
        <f t="shared" ref="E84:O84" si="12">E75+E83</f>
        <v>55.214999999999996</v>
      </c>
      <c r="F84" s="9">
        <f t="shared" si="12"/>
        <v>225.89499999999998</v>
      </c>
      <c r="G84" s="9">
        <f t="shared" si="12"/>
        <v>1589.9299999999998</v>
      </c>
      <c r="H84" s="9">
        <f t="shared" si="12"/>
        <v>2.2229999999999999</v>
      </c>
      <c r="I84" s="9">
        <f t="shared" si="12"/>
        <v>0.71600000000000008</v>
      </c>
      <c r="J84" s="9">
        <f t="shared" si="12"/>
        <v>1.6830000000000001</v>
      </c>
      <c r="K84" s="9">
        <f t="shared" si="12"/>
        <v>74.378000000000014</v>
      </c>
      <c r="L84" s="9">
        <f t="shared" si="12"/>
        <v>460.78</v>
      </c>
      <c r="M84" s="9">
        <f t="shared" si="12"/>
        <v>622.98</v>
      </c>
      <c r="N84" s="9">
        <f t="shared" si="12"/>
        <v>170.32999999999998</v>
      </c>
      <c r="O84" s="9">
        <f t="shared" si="12"/>
        <v>12.505000000000001</v>
      </c>
    </row>
    <row r="85" spans="1:15" s="3" customFormat="1" x14ac:dyDescent="0.4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x14ac:dyDescent="0.4">
      <c r="A86" s="1"/>
      <c r="B86" s="9" t="s">
        <v>61</v>
      </c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4">
      <c r="A87" s="1"/>
      <c r="B87" s="4" t="s">
        <v>21</v>
      </c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ht="40.5" customHeight="1" x14ac:dyDescent="0.4">
      <c r="A88" s="1" t="s">
        <v>114</v>
      </c>
      <c r="B88" s="1" t="s">
        <v>151</v>
      </c>
      <c r="C88" s="2">
        <v>100</v>
      </c>
      <c r="D88" s="1">
        <v>1.6</v>
      </c>
      <c r="E88" s="1">
        <v>8.99</v>
      </c>
      <c r="F88" s="1">
        <v>8.5</v>
      </c>
      <c r="G88" s="1">
        <v>121.3</v>
      </c>
      <c r="H88" s="1">
        <v>1.02</v>
      </c>
      <c r="I88" s="1">
        <v>6.7000000000000004E-2</v>
      </c>
      <c r="J88" s="1">
        <v>0.7</v>
      </c>
      <c r="K88" s="1">
        <v>10.5</v>
      </c>
      <c r="L88" s="1">
        <v>22.3</v>
      </c>
      <c r="M88" s="1">
        <v>58.5</v>
      </c>
      <c r="N88" s="1">
        <v>18.399999999999999</v>
      </c>
      <c r="O88" s="1">
        <v>0.88</v>
      </c>
    </row>
    <row r="89" spans="1:15" s="3" customFormat="1" ht="0.75" hidden="1" customHeight="1" x14ac:dyDescent="0.4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ht="27.75" customHeight="1" x14ac:dyDescent="0.4">
      <c r="A90" s="1" t="s">
        <v>109</v>
      </c>
      <c r="B90" s="1" t="s">
        <v>108</v>
      </c>
      <c r="C90" s="2">
        <v>220</v>
      </c>
      <c r="D90" s="1">
        <v>16.2</v>
      </c>
      <c r="E90" s="1">
        <v>12.9</v>
      </c>
      <c r="F90" s="1">
        <v>42.8</v>
      </c>
      <c r="G90" s="1">
        <v>352.1</v>
      </c>
      <c r="H90" s="1">
        <v>1.7</v>
      </c>
      <c r="I90" s="1">
        <v>0.121</v>
      </c>
      <c r="J90" s="1">
        <v>0</v>
      </c>
      <c r="K90" s="1">
        <v>6.27</v>
      </c>
      <c r="L90" s="1">
        <v>24.39</v>
      </c>
      <c r="M90" s="1">
        <v>87.45</v>
      </c>
      <c r="N90" s="1">
        <v>45.21</v>
      </c>
      <c r="O90" s="1">
        <v>1.67</v>
      </c>
    </row>
    <row r="91" spans="1:15" s="3" customFormat="1" hidden="1" x14ac:dyDescent="0.4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ht="39.75" customHeight="1" x14ac:dyDescent="0.4">
      <c r="A92" s="1"/>
      <c r="B92" s="1" t="s">
        <v>124</v>
      </c>
      <c r="C92" s="2">
        <v>50</v>
      </c>
      <c r="D92" s="1">
        <v>3.8</v>
      </c>
      <c r="E92" s="1">
        <v>0.5</v>
      </c>
      <c r="F92" s="1">
        <v>24.6</v>
      </c>
      <c r="G92" s="1">
        <v>117.2</v>
      </c>
      <c r="H92" s="1">
        <v>0</v>
      </c>
      <c r="I92" s="1">
        <v>2.8000000000000001E-2</v>
      </c>
      <c r="J92" s="1">
        <v>0.438</v>
      </c>
      <c r="K92" s="1">
        <v>0</v>
      </c>
      <c r="L92" s="1">
        <v>8.76</v>
      </c>
      <c r="M92" s="1">
        <v>32.22</v>
      </c>
      <c r="N92" s="1">
        <v>7.2</v>
      </c>
      <c r="O92" s="1">
        <v>0.7</v>
      </c>
    </row>
    <row r="93" spans="1:15" s="3" customFormat="1" x14ac:dyDescent="0.4">
      <c r="A93" s="1" t="s">
        <v>22</v>
      </c>
      <c r="B93" s="1" t="s">
        <v>105</v>
      </c>
      <c r="C93" s="2" t="s">
        <v>126</v>
      </c>
      <c r="D93" s="1">
        <v>4.4999999999999998E-2</v>
      </c>
      <c r="E93" s="1">
        <v>5.0000000000000001E-3</v>
      </c>
      <c r="F93" s="1">
        <v>15.12</v>
      </c>
      <c r="G93" s="1">
        <v>60.7</v>
      </c>
      <c r="H93" s="1">
        <v>20</v>
      </c>
      <c r="I93" s="1">
        <v>4.3999999999999997E-2</v>
      </c>
      <c r="J93" s="1">
        <v>0.12</v>
      </c>
      <c r="K93" s="1">
        <v>1.3</v>
      </c>
      <c r="L93" s="1">
        <v>125</v>
      </c>
      <c r="M93" s="1">
        <v>116</v>
      </c>
      <c r="N93" s="1">
        <v>21</v>
      </c>
      <c r="O93" s="1">
        <v>1.04</v>
      </c>
    </row>
    <row r="94" spans="1:15" s="3" customFormat="1" x14ac:dyDescent="0.4">
      <c r="A94" s="1"/>
      <c r="B94" s="5" t="s">
        <v>24</v>
      </c>
      <c r="C94" s="2"/>
      <c r="D94" s="1">
        <f t="shared" ref="D94:O94" si="13">SUM(D88:D93)</f>
        <v>21.645000000000003</v>
      </c>
      <c r="E94" s="1">
        <f t="shared" si="13"/>
        <v>22.395</v>
      </c>
      <c r="F94" s="1">
        <f t="shared" si="13"/>
        <v>91.02000000000001</v>
      </c>
      <c r="G94" s="1">
        <f t="shared" si="13"/>
        <v>651.30000000000007</v>
      </c>
      <c r="H94" s="1">
        <f t="shared" si="13"/>
        <v>22.72</v>
      </c>
      <c r="I94" s="1">
        <f t="shared" si="13"/>
        <v>0.26</v>
      </c>
      <c r="J94" s="1">
        <f t="shared" si="13"/>
        <v>1.258</v>
      </c>
      <c r="K94" s="1">
        <f t="shared" si="13"/>
        <v>18.07</v>
      </c>
      <c r="L94" s="1">
        <f t="shared" si="13"/>
        <v>180.45</v>
      </c>
      <c r="M94" s="1">
        <f t="shared" si="13"/>
        <v>294.16999999999996</v>
      </c>
      <c r="N94" s="1">
        <f t="shared" si="13"/>
        <v>91.81</v>
      </c>
      <c r="O94" s="1">
        <f t="shared" si="13"/>
        <v>4.29</v>
      </c>
    </row>
    <row r="95" spans="1:15" s="3" customFormat="1" x14ac:dyDescent="0.4">
      <c r="A95" s="1"/>
      <c r="B95" s="4" t="s">
        <v>25</v>
      </c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ht="42" x14ac:dyDescent="0.4">
      <c r="A96" s="1" t="s">
        <v>62</v>
      </c>
      <c r="B96" s="1" t="s">
        <v>63</v>
      </c>
      <c r="C96" s="2">
        <v>100</v>
      </c>
      <c r="D96" s="1">
        <v>1.1200000000000001</v>
      </c>
      <c r="E96" s="1">
        <v>4.78</v>
      </c>
      <c r="F96" s="1">
        <v>10.6</v>
      </c>
      <c r="G96" s="1">
        <v>89.9</v>
      </c>
      <c r="H96" s="1">
        <v>0</v>
      </c>
      <c r="I96" s="1">
        <v>0.02</v>
      </c>
      <c r="J96" s="1">
        <v>0.02</v>
      </c>
      <c r="K96" s="1">
        <v>24.75</v>
      </c>
      <c r="L96" s="1">
        <v>34.9</v>
      </c>
      <c r="M96" s="1">
        <v>29.35</v>
      </c>
      <c r="N96" s="1">
        <v>18.3</v>
      </c>
      <c r="O96" s="1">
        <v>0.96</v>
      </c>
    </row>
    <row r="97" spans="1:15" s="3" customFormat="1" ht="42" x14ac:dyDescent="0.4">
      <c r="A97" s="1" t="s">
        <v>64</v>
      </c>
      <c r="B97" s="1" t="s">
        <v>65</v>
      </c>
      <c r="C97" s="2" t="s">
        <v>130</v>
      </c>
      <c r="D97" s="1">
        <v>7.99</v>
      </c>
      <c r="E97" s="1">
        <v>4.2</v>
      </c>
      <c r="F97" s="1">
        <v>13.69</v>
      </c>
      <c r="G97" s="1">
        <v>124.52</v>
      </c>
      <c r="H97" s="1">
        <v>0</v>
      </c>
      <c r="I97" s="1">
        <v>0.19</v>
      </c>
      <c r="J97" s="1">
        <v>0.09</v>
      </c>
      <c r="K97" s="1">
        <v>1.1499999999999999</v>
      </c>
      <c r="L97" s="1">
        <v>25.23</v>
      </c>
      <c r="M97" s="1">
        <v>95.62</v>
      </c>
      <c r="N97" s="1">
        <v>30.56</v>
      </c>
      <c r="O97" s="1">
        <v>1.84</v>
      </c>
    </row>
    <row r="98" spans="1:15" s="3" customFormat="1" ht="42" customHeight="1" x14ac:dyDescent="0.4">
      <c r="A98" s="1" t="s">
        <v>29</v>
      </c>
      <c r="B98" s="1" t="s">
        <v>30</v>
      </c>
      <c r="C98" s="2">
        <v>180</v>
      </c>
      <c r="D98" s="1">
        <v>6.84</v>
      </c>
      <c r="E98" s="1">
        <v>8.9499999999999993</v>
      </c>
      <c r="F98" s="1">
        <v>41.2</v>
      </c>
      <c r="G98" s="1">
        <v>244.8</v>
      </c>
      <c r="H98" s="1">
        <v>0.04</v>
      </c>
      <c r="I98" s="1">
        <v>1.0999999999999999E-2</v>
      </c>
      <c r="J98" s="1">
        <v>0.03</v>
      </c>
      <c r="K98" s="1">
        <v>0</v>
      </c>
      <c r="L98" s="1">
        <v>14.7</v>
      </c>
      <c r="M98" s="1">
        <v>59.5</v>
      </c>
      <c r="N98" s="1">
        <v>10.45</v>
      </c>
      <c r="O98" s="1">
        <v>1.06</v>
      </c>
    </row>
    <row r="99" spans="1:15" s="3" customFormat="1" ht="18.75" customHeight="1" x14ac:dyDescent="0.4">
      <c r="A99" s="1" t="s">
        <v>31</v>
      </c>
      <c r="B99" s="1" t="s">
        <v>153</v>
      </c>
      <c r="C99" s="2" t="s">
        <v>154</v>
      </c>
      <c r="D99" s="1">
        <v>12.5</v>
      </c>
      <c r="E99" s="1">
        <v>15</v>
      </c>
      <c r="F99" s="1">
        <v>14.3</v>
      </c>
      <c r="G99" s="1">
        <v>243</v>
      </c>
      <c r="H99" s="1">
        <v>1.36</v>
      </c>
      <c r="I99" s="1">
        <v>0.12</v>
      </c>
      <c r="J99" s="1">
        <v>0.14000000000000001</v>
      </c>
      <c r="K99" s="1">
        <v>2.36</v>
      </c>
      <c r="L99" s="1">
        <v>26</v>
      </c>
      <c r="M99" s="1">
        <v>175.9</v>
      </c>
      <c r="N99" s="1">
        <v>22.8</v>
      </c>
      <c r="O99" s="1">
        <v>0.78</v>
      </c>
    </row>
    <row r="100" spans="1:15" s="3" customFormat="1" hidden="1" x14ac:dyDescent="0.4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3" customFormat="1" ht="40.5" customHeight="1" x14ac:dyDescent="0.4">
      <c r="A101" s="1"/>
      <c r="B101" s="1" t="s">
        <v>124</v>
      </c>
      <c r="C101" s="2">
        <v>60</v>
      </c>
      <c r="D101" s="1">
        <v>4.5599999999999996</v>
      </c>
      <c r="E101" s="1">
        <v>0.48</v>
      </c>
      <c r="F101" s="1">
        <v>29.52</v>
      </c>
      <c r="G101" s="1">
        <v>142</v>
      </c>
      <c r="H101" s="1">
        <v>0</v>
      </c>
      <c r="I101" s="1">
        <v>2.8000000000000001E-2</v>
      </c>
      <c r="J101" s="1">
        <v>0.438</v>
      </c>
      <c r="K101" s="1">
        <v>0</v>
      </c>
      <c r="L101" s="1">
        <v>8.76</v>
      </c>
      <c r="M101" s="1">
        <v>32.22</v>
      </c>
      <c r="N101" s="1">
        <v>7.2</v>
      </c>
      <c r="O101" s="1">
        <v>0.7</v>
      </c>
    </row>
    <row r="102" spans="1:15" s="3" customFormat="1" x14ac:dyDescent="0.4">
      <c r="A102" s="1" t="s">
        <v>67</v>
      </c>
      <c r="B102" s="1" t="s">
        <v>68</v>
      </c>
      <c r="C102" s="2">
        <v>200</v>
      </c>
      <c r="D102" s="1">
        <v>0</v>
      </c>
      <c r="E102" s="1">
        <v>0</v>
      </c>
      <c r="F102" s="1">
        <v>20.9</v>
      </c>
      <c r="G102" s="1">
        <v>83.9</v>
      </c>
      <c r="H102" s="1">
        <v>0</v>
      </c>
      <c r="I102" s="1">
        <v>0</v>
      </c>
      <c r="J102" s="1">
        <v>0</v>
      </c>
      <c r="K102" s="1">
        <v>0</v>
      </c>
      <c r="L102" s="1">
        <v>0.3</v>
      </c>
      <c r="M102" s="1">
        <v>0</v>
      </c>
      <c r="N102" s="1">
        <v>0</v>
      </c>
      <c r="O102" s="1">
        <v>0.45</v>
      </c>
    </row>
    <row r="103" spans="1:15" s="3" customFormat="1" x14ac:dyDescent="0.4">
      <c r="A103" s="1"/>
      <c r="B103" s="5" t="s">
        <v>34</v>
      </c>
      <c r="C103" s="2"/>
      <c r="D103" s="1">
        <f t="shared" ref="D103:O103" si="14">SUM(D96:D102)</f>
        <v>33.01</v>
      </c>
      <c r="E103" s="1">
        <f t="shared" si="14"/>
        <v>33.409999999999997</v>
      </c>
      <c r="F103" s="1">
        <f t="shared" si="14"/>
        <v>130.21</v>
      </c>
      <c r="G103" s="1">
        <f t="shared" si="14"/>
        <v>928.12</v>
      </c>
      <c r="H103" s="1">
        <f t="shared" si="14"/>
        <v>1.4000000000000001</v>
      </c>
      <c r="I103" s="1">
        <f t="shared" si="14"/>
        <v>0.36899999999999999</v>
      </c>
      <c r="J103" s="1">
        <f t="shared" si="14"/>
        <v>0.71799999999999997</v>
      </c>
      <c r="K103" s="1">
        <f t="shared" si="14"/>
        <v>28.259999999999998</v>
      </c>
      <c r="L103" s="1">
        <f t="shared" si="14"/>
        <v>109.89</v>
      </c>
      <c r="M103" s="1">
        <f t="shared" si="14"/>
        <v>392.59000000000003</v>
      </c>
      <c r="N103" s="1">
        <f t="shared" si="14"/>
        <v>89.31</v>
      </c>
      <c r="O103" s="1">
        <f t="shared" si="14"/>
        <v>5.79</v>
      </c>
    </row>
    <row r="104" spans="1:15" s="10" customFormat="1" ht="20.399999999999999" x14ac:dyDescent="0.35">
      <c r="A104" s="9"/>
      <c r="B104" s="11" t="s">
        <v>35</v>
      </c>
      <c r="C104" s="5"/>
      <c r="D104" s="9">
        <f>D103+D94</f>
        <v>54.655000000000001</v>
      </c>
      <c r="E104" s="9">
        <f t="shared" ref="E104:O104" si="15">E103+E94</f>
        <v>55.804999999999993</v>
      </c>
      <c r="F104" s="9">
        <f t="shared" si="15"/>
        <v>221.23000000000002</v>
      </c>
      <c r="G104" s="9">
        <f t="shared" si="15"/>
        <v>1579.42</v>
      </c>
      <c r="H104" s="9">
        <f t="shared" si="15"/>
        <v>24.119999999999997</v>
      </c>
      <c r="I104" s="9">
        <f t="shared" si="15"/>
        <v>0.629</v>
      </c>
      <c r="J104" s="9">
        <f t="shared" si="15"/>
        <v>1.976</v>
      </c>
      <c r="K104" s="9">
        <f t="shared" si="15"/>
        <v>46.33</v>
      </c>
      <c r="L104" s="9">
        <f t="shared" si="15"/>
        <v>290.33999999999997</v>
      </c>
      <c r="M104" s="9">
        <f t="shared" si="15"/>
        <v>686.76</v>
      </c>
      <c r="N104" s="9">
        <f t="shared" si="15"/>
        <v>181.12</v>
      </c>
      <c r="O104" s="9">
        <f t="shared" si="15"/>
        <v>10.08</v>
      </c>
    </row>
    <row r="105" spans="1:15" s="3" customFormat="1" x14ac:dyDescent="0.4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3" customFormat="1" x14ac:dyDescent="0.4">
      <c r="A106" s="1"/>
      <c r="B106" s="9" t="s">
        <v>69</v>
      </c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x14ac:dyDescent="0.4">
      <c r="A107" s="1"/>
      <c r="B107" s="4" t="s">
        <v>21</v>
      </c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3" customFormat="1" x14ac:dyDescent="0.4">
      <c r="A108" s="1" t="s">
        <v>158</v>
      </c>
      <c r="B108" s="1" t="s">
        <v>159</v>
      </c>
      <c r="C108" s="2">
        <v>100</v>
      </c>
      <c r="D108" s="1">
        <v>3.57</v>
      </c>
      <c r="E108" s="1">
        <v>8.48</v>
      </c>
      <c r="F108" s="1">
        <v>4.1100000000000003</v>
      </c>
      <c r="G108" s="1">
        <v>107.04</v>
      </c>
      <c r="H108" s="1">
        <v>1</v>
      </c>
      <c r="I108" s="1">
        <v>0</v>
      </c>
      <c r="J108" s="1">
        <v>0</v>
      </c>
      <c r="K108" s="1">
        <v>0.06</v>
      </c>
      <c r="L108" s="1">
        <v>508</v>
      </c>
      <c r="M108" s="1">
        <v>135</v>
      </c>
      <c r="N108" s="1">
        <v>1.25</v>
      </c>
      <c r="O108" s="1">
        <v>0.23</v>
      </c>
    </row>
    <row r="109" spans="1:15" s="3" customFormat="1" ht="24.75" customHeight="1" x14ac:dyDescent="0.4">
      <c r="A109" s="1" t="s">
        <v>48</v>
      </c>
      <c r="B109" s="1" t="s">
        <v>49</v>
      </c>
      <c r="C109" s="2">
        <v>180</v>
      </c>
      <c r="D109" s="1">
        <v>4.8</v>
      </c>
      <c r="E109" s="1">
        <v>8.52</v>
      </c>
      <c r="F109" s="1">
        <v>48.67</v>
      </c>
      <c r="G109" s="1">
        <v>290.56</v>
      </c>
      <c r="H109" s="1">
        <v>0.04</v>
      </c>
      <c r="I109" s="1">
        <v>0.05</v>
      </c>
      <c r="J109" s="1">
        <v>0.03</v>
      </c>
      <c r="K109" s="1">
        <v>0</v>
      </c>
      <c r="L109" s="1">
        <v>9.3000000000000007</v>
      </c>
      <c r="M109" s="1">
        <v>100</v>
      </c>
      <c r="N109" s="1">
        <v>32.5</v>
      </c>
      <c r="O109" s="1">
        <v>0.67</v>
      </c>
    </row>
    <row r="110" spans="1:15" s="3" customFormat="1" ht="18" customHeight="1" x14ac:dyDescent="0.4">
      <c r="A110" s="1" t="s">
        <v>72</v>
      </c>
      <c r="B110" s="1" t="s">
        <v>73</v>
      </c>
      <c r="C110" s="2" t="s">
        <v>128</v>
      </c>
      <c r="D110" s="1">
        <v>9.33</v>
      </c>
      <c r="E110" s="1">
        <v>6.49</v>
      </c>
      <c r="F110" s="1">
        <v>10.199999999999999</v>
      </c>
      <c r="G110" s="1">
        <v>136.53</v>
      </c>
      <c r="H110" s="1">
        <v>0.04</v>
      </c>
      <c r="I110" s="1">
        <v>0.11</v>
      </c>
      <c r="J110" s="1">
        <v>0.12</v>
      </c>
      <c r="K110" s="1">
        <v>2.5499999999999998</v>
      </c>
      <c r="L110" s="1">
        <v>52.95</v>
      </c>
      <c r="M110" s="1">
        <v>239.39</v>
      </c>
      <c r="N110" s="1">
        <v>56.27</v>
      </c>
      <c r="O110" s="1">
        <v>0.89</v>
      </c>
    </row>
    <row r="111" spans="1:15" s="3" customFormat="1" hidden="1" x14ac:dyDescent="0.4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3" customFormat="1" ht="43.5" customHeight="1" x14ac:dyDescent="0.4">
      <c r="A112" s="1"/>
      <c r="B112" s="1" t="s">
        <v>124</v>
      </c>
      <c r="C112" s="2">
        <v>60</v>
      </c>
      <c r="D112" s="1">
        <v>3.6</v>
      </c>
      <c r="E112" s="1">
        <v>0.12</v>
      </c>
      <c r="F112" s="1">
        <v>19.7</v>
      </c>
      <c r="G112" s="1">
        <v>94.28</v>
      </c>
      <c r="H112" s="1">
        <v>0</v>
      </c>
      <c r="I112" s="1">
        <v>2.8000000000000001E-2</v>
      </c>
      <c r="J112" s="1">
        <v>0.438</v>
      </c>
      <c r="K112" s="1">
        <v>0</v>
      </c>
      <c r="L112" s="1">
        <v>8.76</v>
      </c>
      <c r="M112" s="1">
        <v>32.22</v>
      </c>
      <c r="N112" s="1">
        <v>7.2</v>
      </c>
      <c r="O112" s="1">
        <v>0.7</v>
      </c>
    </row>
    <row r="113" spans="1:15" s="3" customFormat="1" ht="1.5" hidden="1" customHeight="1" x14ac:dyDescent="0.4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3" customFormat="1" ht="42" x14ac:dyDescent="0.4">
      <c r="A114" s="1" t="s">
        <v>74</v>
      </c>
      <c r="B114" s="1" t="s">
        <v>75</v>
      </c>
      <c r="C114" s="2" t="s">
        <v>127</v>
      </c>
      <c r="D114" s="1">
        <v>0.2</v>
      </c>
      <c r="E114" s="1">
        <v>0.5</v>
      </c>
      <c r="F114" s="1">
        <v>15.7</v>
      </c>
      <c r="G114" s="1">
        <v>65.3</v>
      </c>
      <c r="H114" s="1">
        <v>0</v>
      </c>
      <c r="I114" s="1">
        <v>0</v>
      </c>
      <c r="J114" s="1">
        <v>0</v>
      </c>
      <c r="K114" s="1">
        <v>0</v>
      </c>
      <c r="L114" s="1">
        <v>0.45</v>
      </c>
      <c r="M114" s="1">
        <v>0</v>
      </c>
      <c r="N114" s="1">
        <v>0</v>
      </c>
      <c r="O114" s="1">
        <v>4.4999999999999998E-2</v>
      </c>
    </row>
    <row r="115" spans="1:15" s="3" customFormat="1" x14ac:dyDescent="0.4">
      <c r="A115" s="1"/>
      <c r="B115" s="5" t="s">
        <v>24</v>
      </c>
      <c r="C115" s="2"/>
      <c r="D115" s="1">
        <f t="shared" ref="D115:M115" si="16">SUM(D108:D114)</f>
        <v>21.5</v>
      </c>
      <c r="E115" s="1">
        <f t="shared" si="16"/>
        <v>24.110000000000003</v>
      </c>
      <c r="F115" s="1">
        <f t="shared" si="16"/>
        <v>98.38000000000001</v>
      </c>
      <c r="G115" s="1">
        <f t="shared" si="16"/>
        <v>693.70999999999992</v>
      </c>
      <c r="H115" s="1">
        <f t="shared" si="16"/>
        <v>1.08</v>
      </c>
      <c r="I115" s="1">
        <f t="shared" si="16"/>
        <v>0.188</v>
      </c>
      <c r="J115" s="1">
        <f t="shared" si="16"/>
        <v>0.58799999999999997</v>
      </c>
      <c r="K115" s="1">
        <f t="shared" si="16"/>
        <v>2.61</v>
      </c>
      <c r="L115" s="1">
        <f t="shared" si="16"/>
        <v>579.46</v>
      </c>
      <c r="M115" s="1">
        <f t="shared" si="16"/>
        <v>506.61</v>
      </c>
      <c r="N115" s="1">
        <f t="shared" ref="N115:O115" si="17">SUM(N108:N114)</f>
        <v>97.220000000000013</v>
      </c>
      <c r="O115" s="1">
        <f t="shared" si="17"/>
        <v>2.5350000000000001</v>
      </c>
    </row>
    <row r="116" spans="1:15" s="3" customFormat="1" x14ac:dyDescent="0.4">
      <c r="A116" s="1"/>
      <c r="B116" s="4" t="s">
        <v>25</v>
      </c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3" customFormat="1" x14ac:dyDescent="0.4">
      <c r="A117" s="1" t="s">
        <v>76</v>
      </c>
      <c r="B117" s="1" t="s">
        <v>140</v>
      </c>
      <c r="C117" s="2">
        <v>100</v>
      </c>
      <c r="D117" s="1">
        <v>1.45</v>
      </c>
      <c r="E117" s="1">
        <v>6.75</v>
      </c>
      <c r="F117" s="1">
        <v>8.8000000000000007</v>
      </c>
      <c r="G117" s="1">
        <v>101.75</v>
      </c>
      <c r="H117" s="1">
        <v>0</v>
      </c>
      <c r="I117" s="1">
        <v>0.02</v>
      </c>
      <c r="J117" s="1">
        <v>0.03</v>
      </c>
      <c r="K117" s="1">
        <v>10.18</v>
      </c>
      <c r="L117" s="1">
        <v>24.38</v>
      </c>
      <c r="M117" s="1">
        <v>26.75</v>
      </c>
      <c r="N117" s="1">
        <v>16.579999999999998</v>
      </c>
      <c r="O117" s="1">
        <v>0</v>
      </c>
    </row>
    <row r="118" spans="1:15" s="3" customFormat="1" ht="42" x14ac:dyDescent="0.4">
      <c r="A118" s="1" t="s">
        <v>77</v>
      </c>
      <c r="B118" s="1" t="s">
        <v>78</v>
      </c>
      <c r="C118" s="2" t="s">
        <v>129</v>
      </c>
      <c r="D118" s="1">
        <v>6.59</v>
      </c>
      <c r="E118" s="1">
        <v>7.62</v>
      </c>
      <c r="F118" s="1">
        <v>24.45</v>
      </c>
      <c r="G118" s="1">
        <v>232</v>
      </c>
      <c r="H118" s="1">
        <v>0.02</v>
      </c>
      <c r="I118" s="1">
        <v>0.16</v>
      </c>
      <c r="J118" s="1">
        <v>0.12</v>
      </c>
      <c r="K118" s="1">
        <v>15.1</v>
      </c>
      <c r="L118" s="1">
        <v>25.66</v>
      </c>
      <c r="M118" s="1">
        <v>87.7</v>
      </c>
      <c r="N118" s="1">
        <v>28.38</v>
      </c>
      <c r="O118" s="1">
        <v>1.44</v>
      </c>
    </row>
    <row r="119" spans="1:15" s="3" customFormat="1" x14ac:dyDescent="0.4">
      <c r="A119" s="1" t="s">
        <v>41</v>
      </c>
      <c r="B119" s="1" t="s">
        <v>42</v>
      </c>
      <c r="C119" s="2">
        <v>180</v>
      </c>
      <c r="D119" s="1">
        <v>4.4400000000000004</v>
      </c>
      <c r="E119" s="1">
        <v>8.0399999999999991</v>
      </c>
      <c r="F119" s="1">
        <v>44.67</v>
      </c>
      <c r="G119" s="1">
        <v>264</v>
      </c>
      <c r="H119" s="1">
        <v>0.04</v>
      </c>
      <c r="I119" s="1">
        <v>0.05</v>
      </c>
      <c r="J119" s="1">
        <v>0.03</v>
      </c>
      <c r="K119" s="1">
        <v>0</v>
      </c>
      <c r="L119" s="1">
        <v>9.3000000000000007</v>
      </c>
      <c r="M119" s="1">
        <v>100</v>
      </c>
      <c r="N119" s="1">
        <v>32.5</v>
      </c>
      <c r="O119" s="1">
        <v>0.67</v>
      </c>
    </row>
    <row r="120" spans="1:15" s="3" customFormat="1" ht="20.25" customHeight="1" x14ac:dyDescent="0.4">
      <c r="A120" s="1" t="s">
        <v>110</v>
      </c>
      <c r="B120" s="1" t="s">
        <v>119</v>
      </c>
      <c r="C120" s="2" t="s">
        <v>152</v>
      </c>
      <c r="D120" s="1">
        <v>14</v>
      </c>
      <c r="E120" s="1">
        <v>8.65</v>
      </c>
      <c r="F120" s="1">
        <v>17.600000000000001</v>
      </c>
      <c r="G120" s="1">
        <v>182</v>
      </c>
      <c r="H120" s="1">
        <v>0.64600000000000002</v>
      </c>
      <c r="I120" s="1">
        <v>0.111</v>
      </c>
      <c r="J120" s="1">
        <v>0</v>
      </c>
      <c r="K120" s="1">
        <v>7.46</v>
      </c>
      <c r="L120" s="1">
        <v>19</v>
      </c>
      <c r="M120" s="1">
        <v>6.14</v>
      </c>
      <c r="N120" s="1">
        <v>24.12</v>
      </c>
      <c r="O120" s="1">
        <v>1.57</v>
      </c>
    </row>
    <row r="121" spans="1:15" s="3" customFormat="1" hidden="1" x14ac:dyDescent="0.4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3" customFormat="1" ht="39.75" customHeight="1" x14ac:dyDescent="0.4">
      <c r="A122" s="1"/>
      <c r="B122" s="1" t="s">
        <v>124</v>
      </c>
      <c r="C122" s="2">
        <v>60</v>
      </c>
      <c r="D122" s="1">
        <v>4.5599999999999996</v>
      </c>
      <c r="E122" s="1">
        <v>0.48</v>
      </c>
      <c r="F122" s="1">
        <v>29.52</v>
      </c>
      <c r="G122" s="1">
        <v>142</v>
      </c>
      <c r="H122" s="1">
        <v>0</v>
      </c>
      <c r="I122" s="1">
        <v>2.8000000000000001E-2</v>
      </c>
      <c r="J122" s="1">
        <v>0.438</v>
      </c>
      <c r="K122" s="1">
        <v>0</v>
      </c>
      <c r="L122" s="1">
        <v>8.76</v>
      </c>
      <c r="M122" s="1">
        <v>32.22</v>
      </c>
      <c r="N122" s="1">
        <v>7.2</v>
      </c>
      <c r="O122" s="1">
        <v>0.7</v>
      </c>
    </row>
    <row r="123" spans="1:15" s="3" customFormat="1" x14ac:dyDescent="0.4">
      <c r="A123" s="1" t="s">
        <v>45</v>
      </c>
      <c r="B123" s="1" t="s">
        <v>80</v>
      </c>
      <c r="C123" s="2">
        <v>200</v>
      </c>
      <c r="D123" s="1">
        <v>0.17</v>
      </c>
      <c r="E123" s="1">
        <v>0.17</v>
      </c>
      <c r="F123" s="1">
        <v>19.18</v>
      </c>
      <c r="G123" s="1">
        <v>76.8</v>
      </c>
      <c r="H123" s="1">
        <v>0</v>
      </c>
      <c r="I123" s="1">
        <v>0.01</v>
      </c>
      <c r="J123" s="1">
        <v>0.01</v>
      </c>
      <c r="K123" s="1">
        <v>5.59</v>
      </c>
      <c r="L123" s="1">
        <v>7.1</v>
      </c>
      <c r="M123" s="1">
        <v>4.7300000000000004</v>
      </c>
      <c r="N123" s="1">
        <v>8.17</v>
      </c>
      <c r="O123" s="1">
        <v>0</v>
      </c>
    </row>
    <row r="124" spans="1:15" s="3" customFormat="1" x14ac:dyDescent="0.4">
      <c r="A124" s="1"/>
      <c r="B124" s="5" t="s">
        <v>34</v>
      </c>
      <c r="C124" s="2"/>
      <c r="D124" s="1">
        <f t="shared" ref="D124:M124" si="18">SUM(D117:D123)</f>
        <v>31.21</v>
      </c>
      <c r="E124" s="1">
        <f t="shared" si="18"/>
        <v>31.710000000000004</v>
      </c>
      <c r="F124" s="1">
        <v>140.1</v>
      </c>
      <c r="G124" s="1">
        <f t="shared" si="18"/>
        <v>998.55</v>
      </c>
      <c r="H124" s="1">
        <f t="shared" si="18"/>
        <v>0.70599999999999996</v>
      </c>
      <c r="I124" s="1">
        <f t="shared" si="18"/>
        <v>0.379</v>
      </c>
      <c r="J124" s="1">
        <f t="shared" si="18"/>
        <v>0.628</v>
      </c>
      <c r="K124" s="1">
        <f t="shared" si="18"/>
        <v>38.33</v>
      </c>
      <c r="L124" s="1">
        <f t="shared" si="18"/>
        <v>94.2</v>
      </c>
      <c r="M124" s="1">
        <f t="shared" si="18"/>
        <v>257.53999999999996</v>
      </c>
      <c r="N124" s="1">
        <f t="shared" ref="N124:O124" si="19">SUM(N117:N123)</f>
        <v>116.95</v>
      </c>
      <c r="O124" s="1">
        <f t="shared" si="19"/>
        <v>4.38</v>
      </c>
    </row>
    <row r="125" spans="1:15" s="10" customFormat="1" ht="20.399999999999999" x14ac:dyDescent="0.35">
      <c r="A125" s="9"/>
      <c r="B125" s="11" t="s">
        <v>35</v>
      </c>
      <c r="C125" s="5"/>
      <c r="D125" s="9">
        <f>D124+D115</f>
        <v>52.71</v>
      </c>
      <c r="E125" s="9">
        <f t="shared" ref="E125:O125" si="20">E124+E115</f>
        <v>55.820000000000007</v>
      </c>
      <c r="F125" s="9">
        <f t="shared" si="20"/>
        <v>238.48000000000002</v>
      </c>
      <c r="G125" s="9">
        <f t="shared" si="20"/>
        <v>1692.2599999999998</v>
      </c>
      <c r="H125" s="9">
        <f t="shared" si="20"/>
        <v>1.786</v>
      </c>
      <c r="I125" s="9">
        <f>SUM(I117:I123)</f>
        <v>0.379</v>
      </c>
      <c r="J125" s="9">
        <f t="shared" si="20"/>
        <v>1.216</v>
      </c>
      <c r="K125" s="9">
        <f t="shared" si="20"/>
        <v>40.94</v>
      </c>
      <c r="L125" s="9">
        <f t="shared" si="20"/>
        <v>673.66000000000008</v>
      </c>
      <c r="M125" s="9">
        <f t="shared" si="20"/>
        <v>764.15</v>
      </c>
      <c r="N125" s="9">
        <f t="shared" si="20"/>
        <v>214.17000000000002</v>
      </c>
      <c r="O125" s="9">
        <f t="shared" si="20"/>
        <v>6.915</v>
      </c>
    </row>
    <row r="126" spans="1:15" s="3" customFormat="1" x14ac:dyDescent="0.4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3" customFormat="1" x14ac:dyDescent="0.4">
      <c r="A127" s="1"/>
      <c r="B127" s="9" t="s">
        <v>81</v>
      </c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3" customFormat="1" x14ac:dyDescent="0.4">
      <c r="A128" s="1"/>
      <c r="B128" s="4" t="s">
        <v>21</v>
      </c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3" customFormat="1" ht="25.5" customHeight="1" x14ac:dyDescent="0.4">
      <c r="A129" s="1" t="s">
        <v>70</v>
      </c>
      <c r="B129" s="1" t="s">
        <v>71</v>
      </c>
      <c r="C129" s="2">
        <v>15</v>
      </c>
      <c r="D129" s="1">
        <v>3.9</v>
      </c>
      <c r="E129" s="1">
        <v>3.97</v>
      </c>
      <c r="F129" s="1">
        <v>0.52</v>
      </c>
      <c r="G129" s="1">
        <v>54.75</v>
      </c>
      <c r="H129" s="1">
        <v>0.6</v>
      </c>
      <c r="I129" s="1">
        <v>0</v>
      </c>
      <c r="J129" s="1">
        <v>0</v>
      </c>
      <c r="K129" s="1">
        <v>0.04</v>
      </c>
      <c r="L129" s="1">
        <v>305</v>
      </c>
      <c r="M129" s="1">
        <v>81</v>
      </c>
      <c r="N129" s="1">
        <v>0.75</v>
      </c>
      <c r="O129" s="1">
        <v>0.14000000000000001</v>
      </c>
    </row>
    <row r="130" spans="1:15" s="3" customFormat="1" ht="1.5" hidden="1" customHeight="1" x14ac:dyDescent="0.4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3" customFormat="1" ht="48" customHeight="1" x14ac:dyDescent="0.4">
      <c r="A131" s="1" t="s">
        <v>144</v>
      </c>
      <c r="B131" s="1" t="s">
        <v>160</v>
      </c>
      <c r="C131" s="2" t="s">
        <v>170</v>
      </c>
      <c r="D131" s="1">
        <v>8.6</v>
      </c>
      <c r="E131" s="1">
        <v>9.6999999999999993</v>
      </c>
      <c r="F131" s="1">
        <v>28.36</v>
      </c>
      <c r="G131" s="1">
        <v>235.14</v>
      </c>
      <c r="H131" s="1">
        <v>0.05</v>
      </c>
      <c r="I131" s="1">
        <v>0.23</v>
      </c>
      <c r="J131" s="1">
        <v>0.24</v>
      </c>
      <c r="K131" s="1">
        <v>1.3</v>
      </c>
      <c r="L131" s="1">
        <v>331.5</v>
      </c>
      <c r="M131" s="1">
        <v>327.10000000000002</v>
      </c>
      <c r="N131" s="1">
        <v>54.5</v>
      </c>
      <c r="O131" s="1">
        <v>2.11</v>
      </c>
    </row>
    <row r="132" spans="1:15" s="3" customFormat="1" ht="22.5" customHeight="1" x14ac:dyDescent="0.4">
      <c r="A132" s="1" t="s">
        <v>161</v>
      </c>
      <c r="B132" s="1" t="s">
        <v>162</v>
      </c>
      <c r="C132" s="2">
        <v>60</v>
      </c>
      <c r="D132" s="1">
        <v>5.2</v>
      </c>
      <c r="E132" s="1">
        <v>7.9</v>
      </c>
      <c r="F132" s="1">
        <v>20.309999999999999</v>
      </c>
      <c r="G132" s="1">
        <v>173.14</v>
      </c>
      <c r="H132" s="1">
        <v>0.01</v>
      </c>
      <c r="I132" s="1">
        <v>0.06</v>
      </c>
      <c r="J132" s="1">
        <v>0.04</v>
      </c>
      <c r="K132" s="1">
        <v>0.25</v>
      </c>
      <c r="L132" s="1">
        <v>22.01</v>
      </c>
      <c r="M132" s="1">
        <v>41.55</v>
      </c>
      <c r="N132" s="1">
        <v>8.5500000000000007</v>
      </c>
      <c r="O132" s="1">
        <v>0.75</v>
      </c>
    </row>
    <row r="133" spans="1:15" s="3" customFormat="1" hidden="1" x14ac:dyDescent="0.4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3" customFormat="1" ht="41.25" customHeight="1" x14ac:dyDescent="0.4">
      <c r="A134" s="1"/>
      <c r="B134" s="1" t="s">
        <v>124</v>
      </c>
      <c r="C134" s="2">
        <v>60</v>
      </c>
      <c r="D134" s="1">
        <v>4.5599999999999996</v>
      </c>
      <c r="E134" s="1">
        <v>0.48</v>
      </c>
      <c r="F134" s="1">
        <v>29.52</v>
      </c>
      <c r="G134" s="1">
        <v>142</v>
      </c>
      <c r="H134" s="1">
        <v>0</v>
      </c>
      <c r="I134" s="1">
        <v>2.8000000000000001E-2</v>
      </c>
      <c r="J134" s="1">
        <v>0.438</v>
      </c>
      <c r="K134" s="1">
        <v>0</v>
      </c>
      <c r="L134" s="1">
        <v>8.76</v>
      </c>
      <c r="M134" s="1">
        <v>32.22</v>
      </c>
      <c r="N134" s="1">
        <v>7.2</v>
      </c>
      <c r="O134" s="1">
        <v>0.7</v>
      </c>
    </row>
    <row r="135" spans="1:15" s="3" customFormat="1" x14ac:dyDescent="0.4">
      <c r="A135" s="1" t="s">
        <v>22</v>
      </c>
      <c r="B135" s="1" t="s">
        <v>23</v>
      </c>
      <c r="C135" s="2" t="s">
        <v>125</v>
      </c>
      <c r="D135" s="1">
        <v>2.1000000000000001E-2</v>
      </c>
      <c r="E135" s="1">
        <v>5.0000000000000001E-3</v>
      </c>
      <c r="F135" s="1">
        <v>14.975</v>
      </c>
      <c r="G135" s="1">
        <v>60</v>
      </c>
      <c r="H135" s="1">
        <v>0</v>
      </c>
      <c r="I135" s="1">
        <v>0</v>
      </c>
      <c r="J135" s="1">
        <v>0</v>
      </c>
      <c r="K135" s="1">
        <v>0</v>
      </c>
      <c r="L135" s="1">
        <v>0.45</v>
      </c>
      <c r="M135" s="1">
        <v>0</v>
      </c>
      <c r="N135" s="1">
        <v>0</v>
      </c>
      <c r="O135" s="1">
        <v>4.4999999999999998E-2</v>
      </c>
    </row>
    <row r="136" spans="1:15" s="3" customFormat="1" ht="27.75" customHeight="1" x14ac:dyDescent="0.4">
      <c r="A136" s="1"/>
      <c r="B136" s="5" t="s">
        <v>24</v>
      </c>
      <c r="C136" s="2"/>
      <c r="D136" s="1">
        <f t="shared" ref="D136:K136" si="21">SUM(D129:D135)</f>
        <v>22.280999999999999</v>
      </c>
      <c r="E136" s="1">
        <f t="shared" si="21"/>
        <v>22.055</v>
      </c>
      <c r="F136" s="1">
        <f t="shared" si="21"/>
        <v>93.684999999999988</v>
      </c>
      <c r="G136" s="1">
        <f t="shared" si="21"/>
        <v>665.03</v>
      </c>
      <c r="H136" s="1">
        <f t="shared" si="21"/>
        <v>0.66</v>
      </c>
      <c r="I136" s="1">
        <f t="shared" si="21"/>
        <v>0.31800000000000006</v>
      </c>
      <c r="J136" s="1">
        <f t="shared" si="21"/>
        <v>0.71799999999999997</v>
      </c>
      <c r="K136" s="1">
        <f t="shared" si="21"/>
        <v>1.59</v>
      </c>
      <c r="L136" s="1">
        <f t="shared" ref="L136:O136" si="22">SUM(L129:L135)</f>
        <v>667.72</v>
      </c>
      <c r="M136" s="1">
        <f t="shared" si="22"/>
        <v>481.87</v>
      </c>
      <c r="N136" s="1">
        <f t="shared" si="22"/>
        <v>71</v>
      </c>
      <c r="O136" s="1">
        <f t="shared" si="22"/>
        <v>3.7450000000000001</v>
      </c>
    </row>
    <row r="137" spans="1:15" s="3" customFormat="1" x14ac:dyDescent="0.4">
      <c r="A137" s="1"/>
      <c r="B137" s="4" t="s">
        <v>25</v>
      </c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3" customFormat="1" ht="63" x14ac:dyDescent="0.4">
      <c r="A138" s="1" t="s">
        <v>83</v>
      </c>
      <c r="B138" s="1" t="s">
        <v>112</v>
      </c>
      <c r="C138" s="2">
        <v>100</v>
      </c>
      <c r="D138" s="1">
        <v>1.67</v>
      </c>
      <c r="E138" s="1">
        <v>9.4499999999999993</v>
      </c>
      <c r="F138" s="1">
        <v>9.33</v>
      </c>
      <c r="G138" s="1">
        <v>129</v>
      </c>
      <c r="H138" s="1">
        <v>0</v>
      </c>
      <c r="I138" s="1">
        <v>2.4E-2</v>
      </c>
      <c r="J138" s="1">
        <v>1.8540000000000001</v>
      </c>
      <c r="K138" s="1">
        <v>28.8</v>
      </c>
      <c r="L138" s="1">
        <v>34.049999999999997</v>
      </c>
      <c r="M138" s="1">
        <v>24.35</v>
      </c>
      <c r="N138" s="1">
        <v>13.22</v>
      </c>
      <c r="O138" s="1">
        <v>0.45800000000000002</v>
      </c>
    </row>
    <row r="139" spans="1:15" s="3" customFormat="1" ht="40.5" customHeight="1" x14ac:dyDescent="0.4">
      <c r="A139" s="1" t="s">
        <v>84</v>
      </c>
      <c r="B139" s="1" t="s">
        <v>85</v>
      </c>
      <c r="C139" s="2" t="s">
        <v>129</v>
      </c>
      <c r="D139" s="1">
        <v>9.3800000000000008</v>
      </c>
      <c r="E139" s="1">
        <v>9.5</v>
      </c>
      <c r="F139" s="1">
        <v>22.79</v>
      </c>
      <c r="G139" s="1">
        <v>223</v>
      </c>
      <c r="H139" s="1">
        <v>0</v>
      </c>
      <c r="I139" s="1">
        <v>0.15</v>
      </c>
      <c r="J139" s="1">
        <v>0.44</v>
      </c>
      <c r="K139" s="1">
        <v>10.5</v>
      </c>
      <c r="L139" s="1">
        <v>109.6</v>
      </c>
      <c r="M139" s="1">
        <v>112.8</v>
      </c>
      <c r="N139" s="1">
        <v>45.74</v>
      </c>
      <c r="O139" s="1">
        <v>1.9</v>
      </c>
    </row>
    <row r="140" spans="1:15" s="3" customFormat="1" ht="28.5" customHeight="1" x14ac:dyDescent="0.4">
      <c r="A140" s="1" t="s">
        <v>37</v>
      </c>
      <c r="B140" s="6" t="s">
        <v>38</v>
      </c>
      <c r="C140" s="2">
        <v>220</v>
      </c>
      <c r="D140" s="1">
        <v>14.5</v>
      </c>
      <c r="E140" s="1">
        <v>14.3</v>
      </c>
      <c r="F140" s="1">
        <v>51.6</v>
      </c>
      <c r="G140" s="1">
        <v>393.1</v>
      </c>
      <c r="H140" s="1">
        <v>0.15</v>
      </c>
      <c r="I140" s="1">
        <v>0.18</v>
      </c>
      <c r="J140" s="1">
        <v>0.2</v>
      </c>
      <c r="K140" s="1">
        <v>21.67</v>
      </c>
      <c r="L140" s="1">
        <v>31.33</v>
      </c>
      <c r="M140" s="1">
        <v>225</v>
      </c>
      <c r="N140" s="1">
        <v>49.59</v>
      </c>
      <c r="O140" s="1">
        <v>1.92</v>
      </c>
    </row>
    <row r="141" spans="1:15" s="3" customFormat="1" ht="0.75" customHeight="1" x14ac:dyDescent="0.4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3" customFormat="1" ht="44.25" customHeight="1" x14ac:dyDescent="0.4">
      <c r="A142" s="1"/>
      <c r="B142" s="1" t="s">
        <v>124</v>
      </c>
      <c r="C142" s="2">
        <v>60</v>
      </c>
      <c r="D142" s="1">
        <v>4.5599999999999996</v>
      </c>
      <c r="E142" s="1">
        <v>0.48</v>
      </c>
      <c r="F142" s="1">
        <v>29.52</v>
      </c>
      <c r="G142" s="1">
        <v>142</v>
      </c>
      <c r="H142" s="1">
        <v>0</v>
      </c>
      <c r="I142" s="1">
        <v>2.8000000000000001E-2</v>
      </c>
      <c r="J142" s="1">
        <v>0.438</v>
      </c>
      <c r="K142" s="1">
        <v>0</v>
      </c>
      <c r="L142" s="1">
        <v>8.76</v>
      </c>
      <c r="M142" s="1">
        <v>32.22</v>
      </c>
      <c r="N142" s="1">
        <v>7.2</v>
      </c>
      <c r="O142" s="1">
        <v>0.7</v>
      </c>
    </row>
    <row r="143" spans="1:15" s="3" customFormat="1" x14ac:dyDescent="0.4">
      <c r="A143" s="1" t="s">
        <v>32</v>
      </c>
      <c r="B143" s="1" t="s">
        <v>33</v>
      </c>
      <c r="C143" s="2">
        <v>200</v>
      </c>
      <c r="D143" s="1">
        <v>0.54</v>
      </c>
      <c r="E143" s="1">
        <v>0</v>
      </c>
      <c r="F143" s="1">
        <v>17.579999999999998</v>
      </c>
      <c r="G143" s="1">
        <v>70.53</v>
      </c>
      <c r="H143" s="1">
        <v>0.18</v>
      </c>
      <c r="I143" s="1">
        <v>5.0000000000000001E-3</v>
      </c>
      <c r="J143" s="1">
        <v>0.02</v>
      </c>
      <c r="K143" s="1">
        <v>0.03</v>
      </c>
      <c r="L143" s="1">
        <v>2.56</v>
      </c>
      <c r="M143" s="1">
        <v>3.56</v>
      </c>
      <c r="N143" s="1">
        <v>1.74</v>
      </c>
      <c r="O143" s="1">
        <v>0.1</v>
      </c>
    </row>
    <row r="144" spans="1:15" s="3" customFormat="1" x14ac:dyDescent="0.4">
      <c r="A144" s="1"/>
      <c r="B144" s="5" t="s">
        <v>34</v>
      </c>
      <c r="C144" s="2"/>
      <c r="D144" s="1">
        <f t="shared" ref="D144:M144" si="23">SUM(D138:D143)</f>
        <v>30.65</v>
      </c>
      <c r="E144" s="1">
        <f t="shared" si="23"/>
        <v>33.729999999999997</v>
      </c>
      <c r="F144" s="1">
        <f t="shared" si="23"/>
        <v>130.82</v>
      </c>
      <c r="G144" s="1">
        <f t="shared" si="23"/>
        <v>957.63</v>
      </c>
      <c r="H144" s="1">
        <f t="shared" si="23"/>
        <v>0.32999999999999996</v>
      </c>
      <c r="I144" s="1">
        <f t="shared" si="23"/>
        <v>0.38700000000000001</v>
      </c>
      <c r="J144" s="1">
        <f t="shared" si="23"/>
        <v>2.9520000000000004</v>
      </c>
      <c r="K144" s="1">
        <f t="shared" si="23"/>
        <v>61</v>
      </c>
      <c r="L144" s="1">
        <f t="shared" si="23"/>
        <v>186.29999999999995</v>
      </c>
      <c r="M144" s="1">
        <f t="shared" si="23"/>
        <v>397.93</v>
      </c>
      <c r="N144" s="1">
        <f t="shared" ref="N144:O144" si="24">N138+N139+N140+N141+N142+N143</f>
        <v>117.49000000000001</v>
      </c>
      <c r="O144" s="1">
        <f t="shared" si="24"/>
        <v>5.0780000000000003</v>
      </c>
    </row>
    <row r="145" spans="1:15" s="10" customFormat="1" ht="20.399999999999999" x14ac:dyDescent="0.35">
      <c r="A145" s="9"/>
      <c r="B145" s="11" t="s">
        <v>35</v>
      </c>
      <c r="C145" s="5"/>
      <c r="D145" s="9">
        <f>D136+D144</f>
        <v>52.930999999999997</v>
      </c>
      <c r="E145" s="9">
        <f t="shared" ref="E145:O145" si="25">E136+E144</f>
        <v>55.784999999999997</v>
      </c>
      <c r="F145" s="9">
        <f t="shared" si="25"/>
        <v>224.505</v>
      </c>
      <c r="G145" s="9">
        <f t="shared" si="25"/>
        <v>1622.6599999999999</v>
      </c>
      <c r="H145" s="9">
        <f t="shared" si="25"/>
        <v>0.99</v>
      </c>
      <c r="I145" s="9">
        <f t="shared" si="25"/>
        <v>0.70500000000000007</v>
      </c>
      <c r="J145" s="9">
        <f t="shared" si="25"/>
        <v>3.6700000000000004</v>
      </c>
      <c r="K145" s="9">
        <f t="shared" si="25"/>
        <v>62.59</v>
      </c>
      <c r="L145" s="9">
        <f t="shared" si="25"/>
        <v>854.02</v>
      </c>
      <c r="M145" s="9">
        <f t="shared" si="25"/>
        <v>879.8</v>
      </c>
      <c r="N145" s="9">
        <f t="shared" si="25"/>
        <v>188.49</v>
      </c>
      <c r="O145" s="9">
        <f t="shared" si="25"/>
        <v>8.8230000000000004</v>
      </c>
    </row>
    <row r="146" spans="1:15" s="3" customFormat="1" x14ac:dyDescent="0.4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s="3" customFormat="1" x14ac:dyDescent="0.4">
      <c r="A147" s="1"/>
      <c r="B147" s="9" t="s">
        <v>86</v>
      </c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x14ac:dyDescent="0.4">
      <c r="A148" s="1"/>
      <c r="B148" s="4" t="s">
        <v>21</v>
      </c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3" customFormat="1" x14ac:dyDescent="0.4">
      <c r="A149" s="1" t="s">
        <v>141</v>
      </c>
      <c r="B149" s="1" t="s">
        <v>142</v>
      </c>
      <c r="C149" s="2">
        <v>100</v>
      </c>
      <c r="D149" s="1">
        <v>0.4</v>
      </c>
      <c r="E149" s="1">
        <v>0.4</v>
      </c>
      <c r="F149" s="1">
        <v>7.35</v>
      </c>
      <c r="G149" s="1">
        <v>46.6</v>
      </c>
      <c r="H149" s="1">
        <v>0</v>
      </c>
      <c r="I149" s="1">
        <v>0.03</v>
      </c>
      <c r="J149" s="1">
        <v>0.2</v>
      </c>
      <c r="K149" s="1">
        <v>10</v>
      </c>
      <c r="L149" s="1">
        <v>16</v>
      </c>
      <c r="M149" s="1">
        <v>11</v>
      </c>
      <c r="N149" s="1">
        <v>9</v>
      </c>
      <c r="O149" s="1">
        <v>2.2000000000000002</v>
      </c>
    </row>
    <row r="150" spans="1:15" s="3" customFormat="1" ht="27.75" customHeight="1" x14ac:dyDescent="0.4">
      <c r="A150" s="1" t="s">
        <v>122</v>
      </c>
      <c r="B150" s="1" t="s">
        <v>102</v>
      </c>
      <c r="C150" s="2">
        <v>230</v>
      </c>
      <c r="D150" s="1">
        <v>18.05</v>
      </c>
      <c r="E150" s="1">
        <v>21.7</v>
      </c>
      <c r="F150" s="1">
        <v>40.799999999999997</v>
      </c>
      <c r="G150" s="1">
        <v>430.9</v>
      </c>
      <c r="H150" s="1">
        <v>0</v>
      </c>
      <c r="I150" s="1">
        <v>0.1</v>
      </c>
      <c r="J150" s="1">
        <v>0.15</v>
      </c>
      <c r="K150" s="1">
        <v>56</v>
      </c>
      <c r="L150" s="1">
        <v>76.239999999999995</v>
      </c>
      <c r="M150" s="1">
        <v>189</v>
      </c>
      <c r="N150" s="1">
        <v>51.4</v>
      </c>
      <c r="O150" s="1">
        <v>2.59</v>
      </c>
    </row>
    <row r="151" spans="1:15" s="3" customFormat="1" hidden="1" x14ac:dyDescent="0.4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3" customFormat="1" ht="45" customHeight="1" x14ac:dyDescent="0.4">
      <c r="A152" s="1"/>
      <c r="B152" s="1" t="s">
        <v>124</v>
      </c>
      <c r="C152" s="2">
        <v>60</v>
      </c>
      <c r="D152" s="1">
        <v>4.5599999999999996</v>
      </c>
      <c r="E152" s="1">
        <v>0.48</v>
      </c>
      <c r="F152" s="1">
        <v>29.52</v>
      </c>
      <c r="G152" s="1">
        <v>142</v>
      </c>
      <c r="H152" s="1">
        <v>0</v>
      </c>
      <c r="I152" s="1">
        <v>2.8000000000000001E-2</v>
      </c>
      <c r="J152" s="1">
        <v>0.438</v>
      </c>
      <c r="K152" s="1">
        <v>0</v>
      </c>
      <c r="L152" s="1">
        <v>8.76</v>
      </c>
      <c r="M152" s="1">
        <v>32.22</v>
      </c>
      <c r="N152" s="1">
        <v>7.2</v>
      </c>
      <c r="O152" s="1">
        <v>0.7</v>
      </c>
    </row>
    <row r="153" spans="1:15" s="3" customFormat="1" hidden="1" x14ac:dyDescent="0.4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3" customFormat="1" x14ac:dyDescent="0.4">
      <c r="A154" s="1" t="s">
        <v>22</v>
      </c>
      <c r="B154" s="1" t="s">
        <v>105</v>
      </c>
      <c r="C154" s="2" t="s">
        <v>126</v>
      </c>
      <c r="D154" s="1">
        <v>4.4999999999999998E-2</v>
      </c>
      <c r="E154" s="1">
        <v>5.0000000000000001E-3</v>
      </c>
      <c r="F154" s="1">
        <v>15.12</v>
      </c>
      <c r="G154" s="1">
        <v>60.7</v>
      </c>
      <c r="H154" s="1">
        <v>20</v>
      </c>
      <c r="I154" s="1">
        <v>4.3999999999999997E-2</v>
      </c>
      <c r="J154" s="1">
        <v>0.12</v>
      </c>
      <c r="K154" s="1">
        <v>1.3</v>
      </c>
      <c r="L154" s="1">
        <v>125</v>
      </c>
      <c r="M154" s="1">
        <v>116</v>
      </c>
      <c r="N154" s="1">
        <v>21</v>
      </c>
      <c r="O154" s="1">
        <v>1.04</v>
      </c>
    </row>
    <row r="155" spans="1:15" s="3" customFormat="1" x14ac:dyDescent="0.4">
      <c r="A155" s="1"/>
      <c r="B155" s="5" t="s">
        <v>24</v>
      </c>
      <c r="C155" s="2"/>
      <c r="D155" s="1">
        <f t="shared" ref="D155:M155" si="26">SUM(D149:D154)</f>
        <v>23.055</v>
      </c>
      <c r="E155" s="1">
        <f t="shared" si="26"/>
        <v>22.584999999999997</v>
      </c>
      <c r="F155" s="1">
        <f t="shared" si="26"/>
        <v>92.79</v>
      </c>
      <c r="G155" s="1">
        <f t="shared" si="26"/>
        <v>680.2</v>
      </c>
      <c r="H155" s="1">
        <f t="shared" si="26"/>
        <v>20</v>
      </c>
      <c r="I155" s="1">
        <f t="shared" si="26"/>
        <v>0.20200000000000001</v>
      </c>
      <c r="J155" s="1">
        <f t="shared" si="26"/>
        <v>0.90800000000000003</v>
      </c>
      <c r="K155" s="1">
        <f t="shared" si="26"/>
        <v>67.3</v>
      </c>
      <c r="L155" s="1">
        <f t="shared" si="26"/>
        <v>226</v>
      </c>
      <c r="M155" s="1">
        <f t="shared" si="26"/>
        <v>348.22</v>
      </c>
      <c r="N155" s="1">
        <f t="shared" ref="N155:O155" si="27">N149+N150+N151+N152+N153+N154</f>
        <v>88.6</v>
      </c>
      <c r="O155" s="1">
        <f t="shared" si="27"/>
        <v>6.53</v>
      </c>
    </row>
    <row r="156" spans="1:15" s="3" customFormat="1" x14ac:dyDescent="0.4">
      <c r="A156" s="1"/>
      <c r="B156" s="4" t="s">
        <v>25</v>
      </c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3" customFormat="1" ht="64.5" customHeight="1" x14ac:dyDescent="0.4">
      <c r="A157" s="23" t="s">
        <v>87</v>
      </c>
      <c r="B157" s="1" t="s">
        <v>163</v>
      </c>
      <c r="C157" s="2">
        <v>100</v>
      </c>
      <c r="D157" s="1">
        <v>1.21</v>
      </c>
      <c r="E157" s="1">
        <v>7.8</v>
      </c>
      <c r="F157" s="1">
        <v>14</v>
      </c>
      <c r="G157" s="1">
        <v>131.04</v>
      </c>
      <c r="H157" s="1">
        <v>0</v>
      </c>
      <c r="I157" s="1">
        <v>0.05</v>
      </c>
      <c r="J157" s="1">
        <v>7.0000000000000007E-2</v>
      </c>
      <c r="K157" s="1">
        <v>4.8</v>
      </c>
      <c r="L157" s="1">
        <v>49.3</v>
      </c>
      <c r="M157" s="1">
        <v>53.1</v>
      </c>
      <c r="N157" s="1">
        <v>36.700000000000003</v>
      </c>
      <c r="O157" s="1">
        <v>0.68</v>
      </c>
    </row>
    <row r="158" spans="1:15" s="3" customFormat="1" ht="42" x14ac:dyDescent="0.4">
      <c r="A158" s="1" t="s">
        <v>27</v>
      </c>
      <c r="B158" s="1" t="s">
        <v>28</v>
      </c>
      <c r="C158" s="2" t="s">
        <v>129</v>
      </c>
      <c r="D158" s="1">
        <v>7.5</v>
      </c>
      <c r="E158" s="1">
        <v>7.99</v>
      </c>
      <c r="F158" s="1">
        <v>23.09</v>
      </c>
      <c r="G158" s="1">
        <v>184</v>
      </c>
      <c r="H158" s="1">
        <v>0.27</v>
      </c>
      <c r="I158" s="1">
        <v>0.06</v>
      </c>
      <c r="J158" s="1">
        <v>0.28000000000000003</v>
      </c>
      <c r="K158" s="1">
        <v>9.9</v>
      </c>
      <c r="L158" s="1">
        <v>44.87</v>
      </c>
      <c r="M158" s="1">
        <v>81.62</v>
      </c>
      <c r="N158" s="1">
        <v>26.53</v>
      </c>
      <c r="O158" s="1">
        <v>1.47</v>
      </c>
    </row>
    <row r="159" spans="1:15" s="3" customFormat="1" ht="42.75" customHeight="1" x14ac:dyDescent="0.4">
      <c r="A159" s="1" t="s">
        <v>29</v>
      </c>
      <c r="B159" s="1" t="s">
        <v>30</v>
      </c>
      <c r="C159" s="2">
        <v>180</v>
      </c>
      <c r="D159" s="1">
        <v>6.84</v>
      </c>
      <c r="E159" s="1">
        <v>8.9499999999999993</v>
      </c>
      <c r="F159" s="1">
        <v>41.2</v>
      </c>
      <c r="G159" s="1">
        <v>244.8</v>
      </c>
      <c r="H159" s="1">
        <v>0.04</v>
      </c>
      <c r="I159" s="1">
        <v>1.0999999999999999E-2</v>
      </c>
      <c r="J159" s="1">
        <v>0.03</v>
      </c>
      <c r="K159" s="1">
        <v>0</v>
      </c>
      <c r="L159" s="1">
        <v>14.7</v>
      </c>
      <c r="M159" s="1">
        <v>59.5</v>
      </c>
      <c r="N159" s="1">
        <v>10.45</v>
      </c>
      <c r="O159" s="1">
        <v>1.06</v>
      </c>
    </row>
    <row r="160" spans="1:15" s="3" customFormat="1" ht="28.5" customHeight="1" x14ac:dyDescent="0.4">
      <c r="A160" s="1" t="s">
        <v>50</v>
      </c>
      <c r="B160" s="1" t="s">
        <v>155</v>
      </c>
      <c r="C160" s="2" t="s">
        <v>154</v>
      </c>
      <c r="D160" s="1">
        <v>12.7</v>
      </c>
      <c r="E160" s="1">
        <v>8.5</v>
      </c>
      <c r="F160" s="1">
        <v>15.3</v>
      </c>
      <c r="G160" s="1">
        <v>188.5</v>
      </c>
      <c r="H160" s="1">
        <v>0.04</v>
      </c>
      <c r="I160" s="1">
        <v>0.1</v>
      </c>
      <c r="J160" s="1">
        <v>0.14000000000000001</v>
      </c>
      <c r="K160" s="1">
        <v>5.87</v>
      </c>
      <c r="L160" s="1">
        <v>18.399999999999999</v>
      </c>
      <c r="M160" s="1">
        <v>50</v>
      </c>
      <c r="N160" s="1">
        <v>28.38</v>
      </c>
      <c r="O160" s="1">
        <v>1.48</v>
      </c>
    </row>
    <row r="161" spans="1:15" s="3" customFormat="1" ht="0.75" customHeight="1" x14ac:dyDescent="0.4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3" customFormat="1" ht="42.75" customHeight="1" x14ac:dyDescent="0.4">
      <c r="A162" s="1"/>
      <c r="B162" s="1" t="s">
        <v>124</v>
      </c>
      <c r="C162" s="2">
        <v>60</v>
      </c>
      <c r="D162" s="1">
        <v>4.46</v>
      </c>
      <c r="E162" s="1">
        <v>0.48</v>
      </c>
      <c r="F162" s="1">
        <v>22.52</v>
      </c>
      <c r="G162" s="1">
        <v>113.6</v>
      </c>
      <c r="H162" s="1">
        <v>0</v>
      </c>
      <c r="I162" s="1">
        <v>2.8000000000000001E-2</v>
      </c>
      <c r="J162" s="1">
        <v>0.438</v>
      </c>
      <c r="K162" s="1">
        <v>0</v>
      </c>
      <c r="L162" s="1">
        <v>8.76</v>
      </c>
      <c r="M162" s="1">
        <v>32.22</v>
      </c>
      <c r="N162" s="1">
        <v>7.2</v>
      </c>
      <c r="O162" s="1">
        <v>0.7</v>
      </c>
    </row>
    <row r="163" spans="1:15" s="3" customFormat="1" x14ac:dyDescent="0.4">
      <c r="A163" s="1" t="s">
        <v>67</v>
      </c>
      <c r="B163" s="1" t="s">
        <v>68</v>
      </c>
      <c r="C163" s="2">
        <v>200</v>
      </c>
      <c r="D163" s="1">
        <v>0</v>
      </c>
      <c r="E163" s="1">
        <v>0</v>
      </c>
      <c r="F163" s="1">
        <v>20.9</v>
      </c>
      <c r="G163" s="1">
        <v>83.9</v>
      </c>
      <c r="H163" s="1">
        <v>0</v>
      </c>
      <c r="I163" s="1">
        <v>0</v>
      </c>
      <c r="J163" s="1">
        <v>0</v>
      </c>
      <c r="K163" s="1">
        <v>0</v>
      </c>
      <c r="L163" s="1">
        <v>0.3</v>
      </c>
      <c r="M163" s="1">
        <v>0</v>
      </c>
      <c r="N163" s="1">
        <v>0</v>
      </c>
      <c r="O163" s="1">
        <v>0.45</v>
      </c>
    </row>
    <row r="164" spans="1:15" s="3" customFormat="1" x14ac:dyDescent="0.4">
      <c r="A164" s="1"/>
      <c r="B164" s="5" t="s">
        <v>34</v>
      </c>
      <c r="C164" s="2"/>
      <c r="D164" s="1">
        <f t="shared" ref="D164:L164" si="28">SUM(D157:D163)</f>
        <v>32.71</v>
      </c>
      <c r="E164" s="1">
        <f t="shared" si="28"/>
        <v>33.719999999999992</v>
      </c>
      <c r="F164" s="1">
        <f t="shared" si="28"/>
        <v>137.01</v>
      </c>
      <c r="G164" s="1">
        <f t="shared" si="28"/>
        <v>945.83999999999992</v>
      </c>
      <c r="H164" s="1">
        <f t="shared" si="28"/>
        <v>0.35</v>
      </c>
      <c r="I164" s="1">
        <f t="shared" si="28"/>
        <v>0.249</v>
      </c>
      <c r="J164" s="1">
        <f t="shared" si="28"/>
        <v>0.95799999999999996</v>
      </c>
      <c r="K164" s="1">
        <f t="shared" si="28"/>
        <v>20.57</v>
      </c>
      <c r="L164" s="1">
        <f t="shared" si="28"/>
        <v>136.32999999999998</v>
      </c>
      <c r="M164" s="1">
        <f t="shared" ref="M164:O164" si="29">M157+M158+M159+M160+M161+M162+M163</f>
        <v>276.44</v>
      </c>
      <c r="N164" s="1">
        <f t="shared" si="29"/>
        <v>109.26</v>
      </c>
      <c r="O164" s="1">
        <f t="shared" si="29"/>
        <v>5.84</v>
      </c>
    </row>
    <row r="165" spans="1:15" s="10" customFormat="1" ht="20.399999999999999" x14ac:dyDescent="0.35">
      <c r="A165" s="9"/>
      <c r="B165" s="11" t="s">
        <v>35</v>
      </c>
      <c r="C165" s="5"/>
      <c r="D165" s="9">
        <f>D155+D164</f>
        <v>55.765000000000001</v>
      </c>
      <c r="E165" s="9">
        <f t="shared" ref="E165:O165" si="30">E155+E164</f>
        <v>56.304999999999993</v>
      </c>
      <c r="F165" s="9">
        <f t="shared" si="30"/>
        <v>229.8</v>
      </c>
      <c r="G165" s="9">
        <f t="shared" si="30"/>
        <v>1626.04</v>
      </c>
      <c r="H165" s="9">
        <f t="shared" si="30"/>
        <v>20.350000000000001</v>
      </c>
      <c r="I165" s="9">
        <f t="shared" si="30"/>
        <v>0.45100000000000001</v>
      </c>
      <c r="J165" s="9">
        <f t="shared" si="30"/>
        <v>1.8660000000000001</v>
      </c>
      <c r="K165" s="9">
        <f t="shared" si="30"/>
        <v>87.87</v>
      </c>
      <c r="L165" s="9">
        <f t="shared" si="30"/>
        <v>362.33</v>
      </c>
      <c r="M165" s="9">
        <f t="shared" si="30"/>
        <v>624.66000000000008</v>
      </c>
      <c r="N165" s="9">
        <f t="shared" si="30"/>
        <v>197.86</v>
      </c>
      <c r="O165" s="9">
        <f t="shared" si="30"/>
        <v>12.370000000000001</v>
      </c>
    </row>
    <row r="166" spans="1:15" s="3" customFormat="1" x14ac:dyDescent="0.4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3" customFormat="1" x14ac:dyDescent="0.4">
      <c r="A167" s="1"/>
      <c r="B167" s="9" t="s">
        <v>88</v>
      </c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" customFormat="1" x14ac:dyDescent="0.4">
      <c r="A168" s="1"/>
      <c r="B168" s="4" t="s">
        <v>21</v>
      </c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ht="63" customHeight="1" x14ac:dyDescent="0.4">
      <c r="A169" s="23" t="s">
        <v>93</v>
      </c>
      <c r="B169" s="1" t="s">
        <v>164</v>
      </c>
      <c r="C169" s="2">
        <v>100</v>
      </c>
      <c r="D169" s="1">
        <v>1.17</v>
      </c>
      <c r="E169" s="1">
        <v>5.0999999999999996</v>
      </c>
      <c r="F169" s="1">
        <v>11.1</v>
      </c>
      <c r="G169" s="1">
        <v>95</v>
      </c>
      <c r="H169" s="1">
        <v>0</v>
      </c>
      <c r="I169" s="1">
        <v>0.03</v>
      </c>
      <c r="J169" s="1">
        <v>2.8000000000000001E-2</v>
      </c>
      <c r="K169" s="1">
        <v>24.9</v>
      </c>
      <c r="L169" s="1">
        <v>33.299999999999997</v>
      </c>
      <c r="M169" s="1">
        <v>24.55</v>
      </c>
      <c r="N169" s="1">
        <v>17.28</v>
      </c>
      <c r="O169" s="1">
        <v>0.93799999999999994</v>
      </c>
    </row>
    <row r="170" spans="1:15" s="3" customFormat="1" ht="28.5" customHeight="1" x14ac:dyDescent="0.4">
      <c r="A170" s="1" t="s">
        <v>120</v>
      </c>
      <c r="B170" s="1" t="s">
        <v>82</v>
      </c>
      <c r="C170" s="2">
        <v>180</v>
      </c>
      <c r="D170" s="1">
        <v>8.23</v>
      </c>
      <c r="E170" s="1">
        <v>9.09</v>
      </c>
      <c r="F170" s="1">
        <v>39.6</v>
      </c>
      <c r="G170" s="1">
        <v>204</v>
      </c>
      <c r="H170" s="1">
        <v>0.04</v>
      </c>
      <c r="I170" s="1">
        <v>0.28000000000000003</v>
      </c>
      <c r="J170" s="1">
        <v>0.13</v>
      </c>
      <c r="K170" s="1">
        <v>0</v>
      </c>
      <c r="L170" s="1">
        <v>15.4</v>
      </c>
      <c r="M170" s="1">
        <v>196</v>
      </c>
      <c r="N170" s="1">
        <v>118</v>
      </c>
      <c r="O170" s="1">
        <v>2.37</v>
      </c>
    </row>
    <row r="171" spans="1:15" s="3" customFormat="1" ht="27.75" customHeight="1" x14ac:dyDescent="0.4">
      <c r="A171" s="1" t="s">
        <v>66</v>
      </c>
      <c r="B171" s="1" t="s">
        <v>157</v>
      </c>
      <c r="C171" s="2" t="s">
        <v>154</v>
      </c>
      <c r="D171" s="1">
        <v>10.99</v>
      </c>
      <c r="E171" s="1">
        <v>8.8000000000000007</v>
      </c>
      <c r="F171" s="1">
        <v>10.86</v>
      </c>
      <c r="G171" s="1">
        <v>201</v>
      </c>
      <c r="H171" s="1">
        <v>1.2E-2</v>
      </c>
      <c r="I171" s="1">
        <v>0.01</v>
      </c>
      <c r="J171" s="1">
        <v>0.13</v>
      </c>
      <c r="K171" s="1">
        <v>1.62</v>
      </c>
      <c r="L171" s="1">
        <v>19.87</v>
      </c>
      <c r="M171" s="1">
        <v>151</v>
      </c>
      <c r="N171" s="1">
        <v>18.850000000000001</v>
      </c>
      <c r="O171" s="1">
        <v>2.62</v>
      </c>
    </row>
    <row r="172" spans="1:15" s="3" customFormat="1" hidden="1" x14ac:dyDescent="0.4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3" customFormat="1" ht="42" customHeight="1" x14ac:dyDescent="0.4">
      <c r="A173" s="1"/>
      <c r="B173" s="1" t="s">
        <v>124</v>
      </c>
      <c r="C173" s="2">
        <v>40</v>
      </c>
      <c r="D173" s="1">
        <v>2.7</v>
      </c>
      <c r="E173" s="1">
        <v>0.5</v>
      </c>
      <c r="F173" s="1">
        <v>16.5</v>
      </c>
      <c r="G173" s="1">
        <v>95</v>
      </c>
      <c r="H173" s="1">
        <v>0</v>
      </c>
      <c r="I173" s="1">
        <v>2.8000000000000001E-2</v>
      </c>
      <c r="J173" s="1">
        <v>0.438</v>
      </c>
      <c r="K173" s="1">
        <v>0</v>
      </c>
      <c r="L173" s="1">
        <v>8.76</v>
      </c>
      <c r="M173" s="1">
        <v>32.22</v>
      </c>
      <c r="N173" s="1">
        <v>7.2</v>
      </c>
      <c r="O173" s="1">
        <v>0.7</v>
      </c>
    </row>
    <row r="174" spans="1:15" s="3" customFormat="1" ht="42" x14ac:dyDescent="0.4">
      <c r="A174" s="1" t="s">
        <v>74</v>
      </c>
      <c r="B174" s="1" t="s">
        <v>75</v>
      </c>
      <c r="C174" s="2" t="s">
        <v>127</v>
      </c>
      <c r="D174" s="1">
        <v>0.2</v>
      </c>
      <c r="E174" s="1">
        <v>0.5</v>
      </c>
      <c r="F174" s="1">
        <v>15.7</v>
      </c>
      <c r="G174" s="1">
        <v>65.3</v>
      </c>
      <c r="H174" s="1">
        <v>0</v>
      </c>
      <c r="I174" s="1">
        <v>0</v>
      </c>
      <c r="J174" s="1">
        <v>0</v>
      </c>
      <c r="K174" s="1">
        <v>0</v>
      </c>
      <c r="L174" s="1">
        <v>0.45</v>
      </c>
      <c r="M174" s="1">
        <v>0</v>
      </c>
      <c r="N174" s="1">
        <v>0</v>
      </c>
      <c r="O174" s="1">
        <v>4.4999999999999998E-2</v>
      </c>
    </row>
    <row r="175" spans="1:15" s="3" customFormat="1" x14ac:dyDescent="0.4">
      <c r="A175" s="1"/>
      <c r="B175" s="5" t="s">
        <v>24</v>
      </c>
      <c r="C175" s="2"/>
      <c r="D175" s="1">
        <f t="shared" ref="D175:J175" si="31">SUM(D169:D174)</f>
        <v>23.29</v>
      </c>
      <c r="E175" s="1">
        <f t="shared" si="31"/>
        <v>23.990000000000002</v>
      </c>
      <c r="F175" s="1">
        <f t="shared" si="31"/>
        <v>93.76</v>
      </c>
      <c r="G175" s="1">
        <f t="shared" si="31"/>
        <v>660.3</v>
      </c>
      <c r="H175" s="1">
        <f t="shared" si="31"/>
        <v>5.2000000000000005E-2</v>
      </c>
      <c r="I175" s="1">
        <f t="shared" si="31"/>
        <v>0.34800000000000009</v>
      </c>
      <c r="J175" s="1">
        <f t="shared" si="31"/>
        <v>0.72599999999999998</v>
      </c>
      <c r="K175" s="1">
        <f t="shared" ref="K175:O175" si="32">K169+K170+K171+K172+K173+K174</f>
        <v>26.52</v>
      </c>
      <c r="L175" s="1">
        <f t="shared" si="32"/>
        <v>77.78</v>
      </c>
      <c r="M175" s="1">
        <f t="shared" si="32"/>
        <v>403.77</v>
      </c>
      <c r="N175" s="1">
        <f t="shared" si="32"/>
        <v>161.32999999999998</v>
      </c>
      <c r="O175" s="1">
        <f t="shared" si="32"/>
        <v>6.673</v>
      </c>
    </row>
    <row r="176" spans="1:15" s="3" customFormat="1" x14ac:dyDescent="0.4">
      <c r="A176" s="1"/>
      <c r="B176" s="4" t="s">
        <v>25</v>
      </c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3" customFormat="1" x14ac:dyDescent="0.4">
      <c r="A177" s="1" t="s">
        <v>76</v>
      </c>
      <c r="B177" s="1" t="s">
        <v>113</v>
      </c>
      <c r="C177" s="2">
        <v>100</v>
      </c>
      <c r="D177" s="1">
        <v>1.45</v>
      </c>
      <c r="E177" s="1">
        <v>6.75</v>
      </c>
      <c r="F177" s="1">
        <v>8.8000000000000007</v>
      </c>
      <c r="G177" s="1">
        <v>101.8</v>
      </c>
      <c r="H177" s="1">
        <v>0</v>
      </c>
      <c r="I177" s="1">
        <v>0.01</v>
      </c>
      <c r="J177" s="1">
        <v>1.4999999999999999E-2</v>
      </c>
      <c r="K177" s="1">
        <v>5.09</v>
      </c>
      <c r="L177" s="1">
        <v>14.63</v>
      </c>
      <c r="M177" s="1">
        <v>16.05</v>
      </c>
      <c r="N177" s="1">
        <v>9.9499999999999993</v>
      </c>
      <c r="O177" s="1">
        <v>0</v>
      </c>
    </row>
    <row r="178" spans="1:15" s="3" customFormat="1" ht="42" x14ac:dyDescent="0.4">
      <c r="A178" s="1" t="s">
        <v>77</v>
      </c>
      <c r="B178" s="1" t="s">
        <v>78</v>
      </c>
      <c r="C178" s="2" t="s">
        <v>129</v>
      </c>
      <c r="D178" s="1">
        <v>6.59</v>
      </c>
      <c r="E178" s="1">
        <v>7.62</v>
      </c>
      <c r="F178" s="1">
        <v>24.45</v>
      </c>
      <c r="G178" s="1">
        <v>232</v>
      </c>
      <c r="H178" s="1">
        <v>0.02</v>
      </c>
      <c r="I178" s="1">
        <v>0.16</v>
      </c>
      <c r="J178" s="1">
        <v>0.12</v>
      </c>
      <c r="K178" s="1">
        <v>15.1</v>
      </c>
      <c r="L178" s="1">
        <v>25.66</v>
      </c>
      <c r="M178" s="1">
        <v>87.7</v>
      </c>
      <c r="N178" s="1">
        <v>28.38</v>
      </c>
      <c r="O178" s="1">
        <v>1.44</v>
      </c>
    </row>
    <row r="179" spans="1:15" s="3" customFormat="1" x14ac:dyDescent="0.4">
      <c r="A179" s="1" t="s">
        <v>123</v>
      </c>
      <c r="B179" s="1" t="s">
        <v>60</v>
      </c>
      <c r="C179" s="2">
        <v>220</v>
      </c>
      <c r="D179" s="1">
        <v>17.8</v>
      </c>
      <c r="E179" s="1">
        <v>16.399999999999999</v>
      </c>
      <c r="F179" s="1">
        <v>48.7</v>
      </c>
      <c r="G179" s="1">
        <v>413.6</v>
      </c>
      <c r="H179" s="1">
        <v>0.185</v>
      </c>
      <c r="I179" s="1">
        <v>0.13</v>
      </c>
      <c r="J179" s="1">
        <v>0.2</v>
      </c>
      <c r="K179" s="1">
        <v>23.29</v>
      </c>
      <c r="L179" s="1">
        <v>50.5</v>
      </c>
      <c r="M179" s="1">
        <v>206</v>
      </c>
      <c r="N179" s="1">
        <v>45.4</v>
      </c>
      <c r="O179" s="1">
        <v>3.05</v>
      </c>
    </row>
    <row r="180" spans="1:15" s="3" customFormat="1" hidden="1" x14ac:dyDescent="0.4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3" customFormat="1" ht="42.75" customHeight="1" x14ac:dyDescent="0.4">
      <c r="A181" s="1"/>
      <c r="B181" s="1" t="s">
        <v>124</v>
      </c>
      <c r="C181" s="2">
        <v>60</v>
      </c>
      <c r="D181" s="1">
        <v>4.5599999999999996</v>
      </c>
      <c r="E181" s="1">
        <v>0.48</v>
      </c>
      <c r="F181" s="1">
        <v>29.52</v>
      </c>
      <c r="G181" s="1">
        <v>142</v>
      </c>
      <c r="H181" s="1">
        <v>0</v>
      </c>
      <c r="I181" s="1">
        <v>2.8000000000000001E-2</v>
      </c>
      <c r="J181" s="1">
        <v>0.438</v>
      </c>
      <c r="K181" s="1">
        <v>0</v>
      </c>
      <c r="L181" s="1">
        <v>8.76</v>
      </c>
      <c r="M181" s="1">
        <v>32.22</v>
      </c>
      <c r="N181" s="1">
        <v>7.2</v>
      </c>
      <c r="O181" s="1">
        <v>0.7</v>
      </c>
    </row>
    <row r="182" spans="1:15" s="3" customFormat="1" x14ac:dyDescent="0.4">
      <c r="A182" s="1" t="s">
        <v>45</v>
      </c>
      <c r="B182" s="1" t="s">
        <v>80</v>
      </c>
      <c r="C182" s="2">
        <v>200</v>
      </c>
      <c r="D182" s="1">
        <v>0.17</v>
      </c>
      <c r="E182" s="1">
        <v>0.17</v>
      </c>
      <c r="F182" s="1">
        <v>19.18</v>
      </c>
      <c r="G182" s="1">
        <v>76.8</v>
      </c>
      <c r="H182" s="1">
        <v>0</v>
      </c>
      <c r="I182" s="1">
        <v>0.01</v>
      </c>
      <c r="J182" s="1">
        <v>0.01</v>
      </c>
      <c r="K182" s="1">
        <v>5.59</v>
      </c>
      <c r="L182" s="1">
        <v>7.1</v>
      </c>
      <c r="M182" s="1">
        <v>4.7300000000000004</v>
      </c>
      <c r="N182" s="1">
        <v>8.17</v>
      </c>
      <c r="O182" s="1">
        <v>0</v>
      </c>
    </row>
    <row r="183" spans="1:15" s="3" customFormat="1" x14ac:dyDescent="0.4">
      <c r="A183" s="1"/>
      <c r="B183" s="5" t="s">
        <v>34</v>
      </c>
      <c r="C183" s="2"/>
      <c r="D183" s="1">
        <f t="shared" ref="D183:L183" si="33">SUM(D177:D182)</f>
        <v>30.57</v>
      </c>
      <c r="E183" s="1">
        <f t="shared" si="33"/>
        <v>31.42</v>
      </c>
      <c r="F183" s="1">
        <f t="shared" si="33"/>
        <v>130.65</v>
      </c>
      <c r="G183" s="1">
        <f t="shared" si="33"/>
        <v>966.2</v>
      </c>
      <c r="H183" s="1">
        <f t="shared" si="33"/>
        <v>0.20499999999999999</v>
      </c>
      <c r="I183" s="1">
        <f t="shared" si="33"/>
        <v>0.33800000000000008</v>
      </c>
      <c r="J183" s="1">
        <f t="shared" si="33"/>
        <v>0.78300000000000003</v>
      </c>
      <c r="K183" s="1">
        <f t="shared" si="33"/>
        <v>49.069999999999993</v>
      </c>
      <c r="L183" s="1">
        <f t="shared" si="33"/>
        <v>106.64999999999999</v>
      </c>
      <c r="M183" s="1">
        <f t="shared" ref="M183:O183" si="34">M177+M178+M179+M180+M181+M182</f>
        <v>346.70000000000005</v>
      </c>
      <c r="N183" s="1">
        <f t="shared" si="34"/>
        <v>99.1</v>
      </c>
      <c r="O183" s="1">
        <f t="shared" si="34"/>
        <v>5.19</v>
      </c>
    </row>
    <row r="184" spans="1:15" s="10" customFormat="1" ht="20.399999999999999" x14ac:dyDescent="0.35">
      <c r="A184" s="9"/>
      <c r="B184" s="11" t="s">
        <v>35</v>
      </c>
      <c r="C184" s="5"/>
      <c r="D184" s="9">
        <f>D183+D175</f>
        <v>53.86</v>
      </c>
      <c r="E184" s="9">
        <f t="shared" ref="E184:O184" si="35">E183+E175</f>
        <v>55.410000000000004</v>
      </c>
      <c r="F184" s="9">
        <f t="shared" si="35"/>
        <v>224.41000000000003</v>
      </c>
      <c r="G184" s="9">
        <f t="shared" si="35"/>
        <v>1626.5</v>
      </c>
      <c r="H184" s="9">
        <f t="shared" si="35"/>
        <v>0.25700000000000001</v>
      </c>
      <c r="I184" s="9">
        <f t="shared" si="35"/>
        <v>0.68600000000000017</v>
      </c>
      <c r="J184" s="9">
        <f t="shared" si="35"/>
        <v>1.5089999999999999</v>
      </c>
      <c r="K184" s="9">
        <f t="shared" si="35"/>
        <v>75.589999999999989</v>
      </c>
      <c r="L184" s="9">
        <f t="shared" si="35"/>
        <v>184.43</v>
      </c>
      <c r="M184" s="9">
        <f t="shared" si="35"/>
        <v>750.47</v>
      </c>
      <c r="N184" s="9">
        <f t="shared" si="35"/>
        <v>260.42999999999995</v>
      </c>
      <c r="O184" s="9">
        <f t="shared" si="35"/>
        <v>11.863</v>
      </c>
    </row>
    <row r="185" spans="1:15" s="3" customFormat="1" x14ac:dyDescent="0.4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3" customFormat="1" x14ac:dyDescent="0.4">
      <c r="A186" s="1"/>
      <c r="B186" s="9" t="s">
        <v>92</v>
      </c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" customFormat="1" x14ac:dyDescent="0.4">
      <c r="A187" s="1"/>
      <c r="B187" s="4" t="s">
        <v>21</v>
      </c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x14ac:dyDescent="0.4">
      <c r="A188" s="1" t="s">
        <v>141</v>
      </c>
      <c r="B188" s="1" t="s">
        <v>142</v>
      </c>
      <c r="C188" s="2">
        <v>100</v>
      </c>
      <c r="D188" s="1">
        <v>0.4</v>
      </c>
      <c r="E188" s="1">
        <v>0.4</v>
      </c>
      <c r="F188" s="1">
        <v>7.35</v>
      </c>
      <c r="G188" s="1">
        <v>46.6</v>
      </c>
      <c r="H188" s="1">
        <v>0</v>
      </c>
      <c r="I188" s="1">
        <v>0.03</v>
      </c>
      <c r="J188" s="1">
        <v>0.2</v>
      </c>
      <c r="K188" s="1">
        <v>10</v>
      </c>
      <c r="L188" s="1">
        <v>16</v>
      </c>
      <c r="M188" s="1">
        <v>11</v>
      </c>
      <c r="N188" s="1">
        <v>9</v>
      </c>
      <c r="O188" s="1">
        <v>2.2000000000000002</v>
      </c>
    </row>
    <row r="189" spans="1:15" s="3" customFormat="1" ht="24" customHeight="1" x14ac:dyDescent="0.4">
      <c r="A189" s="1" t="s">
        <v>115</v>
      </c>
      <c r="B189" s="1" t="s">
        <v>116</v>
      </c>
      <c r="C189" s="2">
        <v>180</v>
      </c>
      <c r="D189" s="1">
        <v>7.69</v>
      </c>
      <c r="E189" s="1">
        <v>7.33</v>
      </c>
      <c r="F189" s="1">
        <v>30.1</v>
      </c>
      <c r="G189" s="1">
        <v>217.13</v>
      </c>
      <c r="H189" s="1">
        <v>2.16</v>
      </c>
      <c r="I189" s="1">
        <v>0.23</v>
      </c>
      <c r="J189" s="1">
        <v>0</v>
      </c>
      <c r="K189" s="1">
        <v>38.5</v>
      </c>
      <c r="L189" s="1">
        <v>33.909999999999997</v>
      </c>
      <c r="M189" s="1">
        <v>125.2</v>
      </c>
      <c r="N189" s="1">
        <v>50.6</v>
      </c>
      <c r="O189" s="1">
        <v>1.89</v>
      </c>
    </row>
    <row r="190" spans="1:15" s="3" customFormat="1" hidden="1" x14ac:dyDescent="0.4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3" customFormat="1" hidden="1" x14ac:dyDescent="0.4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" customFormat="1" ht="41.25" customHeight="1" x14ac:dyDescent="0.4">
      <c r="A192" s="1" t="s">
        <v>165</v>
      </c>
      <c r="B192" s="1" t="s">
        <v>111</v>
      </c>
      <c r="C192" s="2" t="s">
        <v>79</v>
      </c>
      <c r="D192" s="1">
        <v>10.199999999999999</v>
      </c>
      <c r="E192" s="1">
        <v>12.36</v>
      </c>
      <c r="F192" s="1">
        <v>17.3</v>
      </c>
      <c r="G192" s="1">
        <v>221</v>
      </c>
      <c r="H192" s="1">
        <v>7.0000000000000007E-2</v>
      </c>
      <c r="I192" s="1">
        <v>0.08</v>
      </c>
      <c r="J192" s="1">
        <v>0</v>
      </c>
      <c r="K192" s="1">
        <v>3.5999999999999997E-2</v>
      </c>
      <c r="L192" s="1">
        <v>23.44</v>
      </c>
      <c r="M192" s="1">
        <v>140.13999999999999</v>
      </c>
      <c r="N192" s="1">
        <v>16.82</v>
      </c>
      <c r="O192" s="1">
        <v>1.1200000000000001</v>
      </c>
    </row>
    <row r="193" spans="1:15" s="3" customFormat="1" ht="44.25" customHeight="1" x14ac:dyDescent="0.4">
      <c r="A193" s="1"/>
      <c r="B193" s="1" t="s">
        <v>124</v>
      </c>
      <c r="C193" s="2">
        <v>60</v>
      </c>
      <c r="D193" s="1">
        <v>4.5599999999999996</v>
      </c>
      <c r="E193" s="1">
        <v>0.48</v>
      </c>
      <c r="F193" s="1">
        <v>29.52</v>
      </c>
      <c r="G193" s="1">
        <v>142</v>
      </c>
      <c r="H193" s="1">
        <v>0</v>
      </c>
      <c r="I193" s="1">
        <v>2.8000000000000001E-2</v>
      </c>
      <c r="J193" s="1">
        <v>0.438</v>
      </c>
      <c r="K193" s="1">
        <v>0</v>
      </c>
      <c r="L193" s="1">
        <v>8.76</v>
      </c>
      <c r="M193" s="1">
        <v>32.22</v>
      </c>
      <c r="N193" s="1">
        <v>7.2</v>
      </c>
      <c r="O193" s="1">
        <v>0.7</v>
      </c>
    </row>
    <row r="194" spans="1:15" s="3" customFormat="1" x14ac:dyDescent="0.4">
      <c r="A194" s="1" t="s">
        <v>89</v>
      </c>
      <c r="B194" s="1" t="s">
        <v>90</v>
      </c>
      <c r="C194" s="2" t="s">
        <v>91</v>
      </c>
      <c r="D194" s="1">
        <v>0.2</v>
      </c>
      <c r="E194" s="1">
        <v>1.5</v>
      </c>
      <c r="F194" s="1">
        <v>15.7</v>
      </c>
      <c r="G194" s="1">
        <v>65.3</v>
      </c>
      <c r="H194" s="1">
        <v>0</v>
      </c>
      <c r="I194" s="1">
        <v>0</v>
      </c>
      <c r="J194" s="1">
        <v>0</v>
      </c>
      <c r="K194" s="1">
        <v>0</v>
      </c>
      <c r="L194" s="1">
        <v>0.45</v>
      </c>
      <c r="M194" s="1">
        <v>0</v>
      </c>
      <c r="N194" s="1">
        <v>0</v>
      </c>
      <c r="O194" s="1">
        <v>4.4999999999999998E-2</v>
      </c>
    </row>
    <row r="195" spans="1:15" s="3" customFormat="1" x14ac:dyDescent="0.4">
      <c r="A195" s="1"/>
      <c r="B195" s="5" t="s">
        <v>24</v>
      </c>
      <c r="C195" s="2"/>
      <c r="D195" s="1">
        <f t="shared" ref="D195:O195" si="36">SUM(D188:D194)</f>
        <v>23.049999999999997</v>
      </c>
      <c r="E195" s="1">
        <f t="shared" si="36"/>
        <v>22.07</v>
      </c>
      <c r="F195" s="1">
        <f t="shared" si="36"/>
        <v>99.97</v>
      </c>
      <c r="G195" s="1">
        <f t="shared" si="36"/>
        <v>692.03</v>
      </c>
      <c r="H195" s="1">
        <f t="shared" si="36"/>
        <v>2.23</v>
      </c>
      <c r="I195" s="1">
        <f t="shared" si="36"/>
        <v>0.36800000000000005</v>
      </c>
      <c r="J195" s="1">
        <f t="shared" si="36"/>
        <v>0.63800000000000001</v>
      </c>
      <c r="K195" s="1">
        <f t="shared" si="36"/>
        <v>48.536000000000001</v>
      </c>
      <c r="L195" s="1">
        <f t="shared" si="36"/>
        <v>82.56</v>
      </c>
      <c r="M195" s="1">
        <f t="shared" si="36"/>
        <v>308.55999999999995</v>
      </c>
      <c r="N195" s="1">
        <f t="shared" si="36"/>
        <v>83.62</v>
      </c>
      <c r="O195" s="1">
        <f t="shared" si="36"/>
        <v>5.9550000000000001</v>
      </c>
    </row>
    <row r="196" spans="1:15" s="3" customFormat="1" x14ac:dyDescent="0.4">
      <c r="A196" s="1"/>
      <c r="B196" s="4" t="s">
        <v>25</v>
      </c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" customFormat="1" ht="23.25" customHeight="1" x14ac:dyDescent="0.4">
      <c r="A197" s="1" t="s">
        <v>70</v>
      </c>
      <c r="B197" s="1" t="s">
        <v>71</v>
      </c>
      <c r="C197" s="2">
        <v>20</v>
      </c>
      <c r="D197" s="1">
        <v>4.22</v>
      </c>
      <c r="E197" s="1">
        <v>5.3</v>
      </c>
      <c r="F197" s="1">
        <v>0.7</v>
      </c>
      <c r="G197" s="1">
        <v>71.3</v>
      </c>
      <c r="H197" s="1">
        <v>0.6</v>
      </c>
      <c r="I197" s="1">
        <v>0</v>
      </c>
      <c r="J197" s="1">
        <v>0</v>
      </c>
      <c r="K197" s="1">
        <v>0.04</v>
      </c>
      <c r="L197" s="1">
        <v>305</v>
      </c>
      <c r="M197" s="1">
        <v>81</v>
      </c>
      <c r="N197" s="1">
        <v>0.75</v>
      </c>
      <c r="O197" s="1">
        <v>0.14000000000000001</v>
      </c>
    </row>
    <row r="198" spans="1:15" s="3" customFormat="1" ht="42" x14ac:dyDescent="0.4">
      <c r="A198" s="1" t="s">
        <v>53</v>
      </c>
      <c r="B198" s="1" t="s">
        <v>54</v>
      </c>
      <c r="C198" s="2" t="s">
        <v>129</v>
      </c>
      <c r="D198" s="1">
        <v>9.9</v>
      </c>
      <c r="E198" s="1">
        <v>11.1</v>
      </c>
      <c r="F198" s="1">
        <v>27.44</v>
      </c>
      <c r="G198" s="1">
        <v>249.26</v>
      </c>
      <c r="H198" s="1">
        <v>0.01</v>
      </c>
      <c r="I198" s="1">
        <v>0.13</v>
      </c>
      <c r="J198" s="1">
        <v>0.09</v>
      </c>
      <c r="K198" s="1">
        <v>12.77</v>
      </c>
      <c r="L198" s="1">
        <v>20.65</v>
      </c>
      <c r="M198" s="1">
        <v>60.4</v>
      </c>
      <c r="N198" s="1">
        <v>25.67</v>
      </c>
      <c r="O198" s="1">
        <v>1.35</v>
      </c>
    </row>
    <row r="199" spans="1:15" s="3" customFormat="1" ht="22.5" customHeight="1" x14ac:dyDescent="0.4">
      <c r="A199" s="1" t="s">
        <v>41</v>
      </c>
      <c r="B199" s="1" t="s">
        <v>42</v>
      </c>
      <c r="C199" s="2">
        <v>180</v>
      </c>
      <c r="D199" s="1">
        <v>4.4400000000000004</v>
      </c>
      <c r="E199" s="1">
        <v>8.0399999999999991</v>
      </c>
      <c r="F199" s="1">
        <v>44.67</v>
      </c>
      <c r="G199" s="1">
        <v>264</v>
      </c>
      <c r="H199" s="1">
        <v>0.04</v>
      </c>
      <c r="I199" s="1">
        <v>0.05</v>
      </c>
      <c r="J199" s="1">
        <v>0.03</v>
      </c>
      <c r="K199" s="1">
        <v>0</v>
      </c>
      <c r="L199" s="1">
        <v>9.3000000000000007</v>
      </c>
      <c r="M199" s="1">
        <v>100</v>
      </c>
      <c r="N199" s="1">
        <v>32.5</v>
      </c>
      <c r="O199" s="1">
        <v>0.67</v>
      </c>
    </row>
    <row r="200" spans="1:15" s="3" customFormat="1" ht="24.75" customHeight="1" x14ac:dyDescent="0.4">
      <c r="A200" s="1" t="s">
        <v>72</v>
      </c>
      <c r="B200" s="1" t="s">
        <v>73</v>
      </c>
      <c r="C200" s="2" t="s">
        <v>128</v>
      </c>
      <c r="D200" s="1">
        <v>9.33</v>
      </c>
      <c r="E200" s="1">
        <v>6.49</v>
      </c>
      <c r="F200" s="1">
        <v>10.199999999999999</v>
      </c>
      <c r="G200" s="1">
        <v>136.53</v>
      </c>
      <c r="H200" s="1">
        <v>0.04</v>
      </c>
      <c r="I200" s="1">
        <v>0.11</v>
      </c>
      <c r="J200" s="1">
        <v>0.12</v>
      </c>
      <c r="K200" s="1">
        <v>2.5499999999999998</v>
      </c>
      <c r="L200" s="1">
        <v>52.95</v>
      </c>
      <c r="M200" s="1">
        <v>239.39</v>
      </c>
      <c r="N200" s="1">
        <v>56.27</v>
      </c>
      <c r="O200" s="1">
        <v>0.89</v>
      </c>
    </row>
    <row r="201" spans="1:15" s="3" customFormat="1" hidden="1" x14ac:dyDescent="0.4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" customFormat="1" ht="41.25" customHeight="1" x14ac:dyDescent="0.4">
      <c r="A202" s="1"/>
      <c r="B202" s="1" t="s">
        <v>124</v>
      </c>
      <c r="C202" s="2">
        <v>60</v>
      </c>
      <c r="D202" s="1">
        <v>4.5599999999999996</v>
      </c>
      <c r="E202" s="1">
        <v>0.48</v>
      </c>
      <c r="F202" s="1">
        <v>29.52</v>
      </c>
      <c r="G202" s="1">
        <v>142</v>
      </c>
      <c r="H202" s="1">
        <v>0</v>
      </c>
      <c r="I202" s="1">
        <v>2.8000000000000001E-2</v>
      </c>
      <c r="J202" s="1">
        <v>0.438</v>
      </c>
      <c r="K202" s="1">
        <v>0</v>
      </c>
      <c r="L202" s="1">
        <v>8.76</v>
      </c>
      <c r="M202" s="1">
        <v>32.22</v>
      </c>
      <c r="N202" s="1">
        <v>7.2</v>
      </c>
      <c r="O202" s="1">
        <v>0.7</v>
      </c>
    </row>
    <row r="203" spans="1:15" s="3" customFormat="1" x14ac:dyDescent="0.4">
      <c r="A203" s="1" t="s">
        <v>32</v>
      </c>
      <c r="B203" s="1" t="s">
        <v>33</v>
      </c>
      <c r="C203" s="2">
        <v>200</v>
      </c>
      <c r="D203" s="1">
        <v>0.54</v>
      </c>
      <c r="E203" s="1">
        <v>0</v>
      </c>
      <c r="F203" s="1">
        <v>17.579999999999998</v>
      </c>
      <c r="G203" s="1">
        <v>70.53</v>
      </c>
      <c r="H203" s="1">
        <v>0.18</v>
      </c>
      <c r="I203" s="1">
        <v>5.0000000000000001E-3</v>
      </c>
      <c r="J203" s="1">
        <v>0.02</v>
      </c>
      <c r="K203" s="1">
        <v>0.03</v>
      </c>
      <c r="L203" s="1">
        <v>2.56</v>
      </c>
      <c r="M203" s="1">
        <v>3.56</v>
      </c>
      <c r="N203" s="1">
        <v>1.74</v>
      </c>
      <c r="O203" s="1">
        <v>0.1</v>
      </c>
    </row>
    <row r="204" spans="1:15" s="3" customFormat="1" x14ac:dyDescent="0.4">
      <c r="A204" s="1"/>
      <c r="B204" s="5" t="s">
        <v>34</v>
      </c>
      <c r="C204" s="2"/>
      <c r="D204" s="1">
        <f t="shared" ref="D204:O204" si="37">SUM(D197:D203)</f>
        <v>32.99</v>
      </c>
      <c r="E204" s="1">
        <f t="shared" si="37"/>
        <v>31.41</v>
      </c>
      <c r="F204" s="1">
        <f t="shared" si="37"/>
        <v>130.11000000000001</v>
      </c>
      <c r="G204" s="1">
        <f t="shared" si="37"/>
        <v>933.61999999999989</v>
      </c>
      <c r="H204" s="1">
        <f t="shared" si="37"/>
        <v>0.87000000000000011</v>
      </c>
      <c r="I204" s="1">
        <f t="shared" si="37"/>
        <v>0.32300000000000001</v>
      </c>
      <c r="J204" s="1">
        <f t="shared" si="37"/>
        <v>0.69799999999999995</v>
      </c>
      <c r="K204" s="1">
        <f t="shared" si="37"/>
        <v>15.389999999999999</v>
      </c>
      <c r="L204" s="1">
        <f t="shared" si="37"/>
        <v>399.21999999999997</v>
      </c>
      <c r="M204" s="1">
        <f t="shared" si="37"/>
        <v>516.56999999999994</v>
      </c>
      <c r="N204" s="1">
        <f t="shared" si="37"/>
        <v>124.13</v>
      </c>
      <c r="O204" s="1">
        <f t="shared" si="37"/>
        <v>3.85</v>
      </c>
    </row>
    <row r="205" spans="1:15" s="10" customFormat="1" ht="20.399999999999999" x14ac:dyDescent="0.35">
      <c r="A205" s="9"/>
      <c r="B205" s="11" t="s">
        <v>35</v>
      </c>
      <c r="C205" s="5"/>
      <c r="D205" s="9">
        <f>D204+D195</f>
        <v>56.04</v>
      </c>
      <c r="E205" s="9">
        <f t="shared" ref="E205:O205" si="38">E204+E195</f>
        <v>53.480000000000004</v>
      </c>
      <c r="F205" s="9">
        <f t="shared" si="38"/>
        <v>230.08</v>
      </c>
      <c r="G205" s="9">
        <f t="shared" si="38"/>
        <v>1625.6499999999999</v>
      </c>
      <c r="H205" s="9">
        <f t="shared" si="38"/>
        <v>3.1</v>
      </c>
      <c r="I205" s="9">
        <f t="shared" si="38"/>
        <v>0.69100000000000006</v>
      </c>
      <c r="J205" s="9">
        <f t="shared" si="38"/>
        <v>1.3359999999999999</v>
      </c>
      <c r="K205" s="9">
        <f t="shared" si="38"/>
        <v>63.926000000000002</v>
      </c>
      <c r="L205" s="9">
        <f t="shared" si="38"/>
        <v>481.78</v>
      </c>
      <c r="M205" s="9">
        <f t="shared" si="38"/>
        <v>825.12999999999988</v>
      </c>
      <c r="N205" s="9">
        <f t="shared" si="38"/>
        <v>207.75</v>
      </c>
      <c r="O205" s="9">
        <f t="shared" si="38"/>
        <v>9.8049999999999997</v>
      </c>
    </row>
    <row r="206" spans="1:15" s="3" customFormat="1" x14ac:dyDescent="0.4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" customFormat="1" x14ac:dyDescent="0.4">
      <c r="A207" s="1"/>
      <c r="B207" s="9" t="s">
        <v>94</v>
      </c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x14ac:dyDescent="0.4">
      <c r="A208" s="1"/>
      <c r="B208" s="4" t="s">
        <v>21</v>
      </c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" customFormat="1" ht="84.75" customHeight="1" x14ac:dyDescent="0.4">
      <c r="A209" s="1" t="s">
        <v>166</v>
      </c>
      <c r="B209" s="1" t="s">
        <v>167</v>
      </c>
      <c r="C209" s="2">
        <v>100</v>
      </c>
      <c r="D209" s="1">
        <v>1.33</v>
      </c>
      <c r="E209" s="1">
        <v>0.17</v>
      </c>
      <c r="F209" s="1">
        <v>4.4000000000000004</v>
      </c>
      <c r="G209" s="1">
        <v>24.45</v>
      </c>
      <c r="H209" s="1">
        <v>0</v>
      </c>
      <c r="I209" s="1">
        <v>0.03</v>
      </c>
      <c r="J209" s="1">
        <v>2.2999999999999998</v>
      </c>
      <c r="K209" s="1">
        <v>36</v>
      </c>
      <c r="L209" s="1">
        <v>42.5</v>
      </c>
      <c r="M209" s="1">
        <v>30.4</v>
      </c>
      <c r="N209" s="1">
        <v>16.5</v>
      </c>
      <c r="O209" s="1">
        <v>0.57299999999999995</v>
      </c>
    </row>
    <row r="210" spans="1:15" s="3" customFormat="1" ht="0.75" hidden="1" customHeight="1" x14ac:dyDescent="0.4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3" customFormat="1" ht="25.5" customHeight="1" x14ac:dyDescent="0.4">
      <c r="A211" s="1" t="s">
        <v>48</v>
      </c>
      <c r="B211" s="1" t="s">
        <v>49</v>
      </c>
      <c r="C211" s="2">
        <v>180</v>
      </c>
      <c r="D211" s="1">
        <v>4.8</v>
      </c>
      <c r="E211" s="1">
        <v>8.52</v>
      </c>
      <c r="F211" s="1">
        <v>48.67</v>
      </c>
      <c r="G211" s="1">
        <v>290.56</v>
      </c>
      <c r="H211" s="1">
        <v>0.04</v>
      </c>
      <c r="I211" s="1">
        <v>0.05</v>
      </c>
      <c r="J211" s="1">
        <v>0.03</v>
      </c>
      <c r="K211" s="1">
        <v>0</v>
      </c>
      <c r="L211" s="1">
        <v>9.3000000000000007</v>
      </c>
      <c r="M211" s="1">
        <v>100</v>
      </c>
      <c r="N211" s="1">
        <v>32.5</v>
      </c>
      <c r="O211" s="1">
        <v>0.67</v>
      </c>
    </row>
    <row r="212" spans="1:15" s="3" customFormat="1" ht="25.5" customHeight="1" x14ac:dyDescent="0.4">
      <c r="A212" s="1" t="s">
        <v>31</v>
      </c>
      <c r="B212" s="1" t="s">
        <v>153</v>
      </c>
      <c r="C212" s="2" t="s">
        <v>154</v>
      </c>
      <c r="D212" s="1">
        <v>12.7</v>
      </c>
      <c r="E212" s="1">
        <v>15</v>
      </c>
      <c r="F212" s="1">
        <v>14.3</v>
      </c>
      <c r="G212" s="1">
        <v>243</v>
      </c>
      <c r="H212" s="1">
        <v>1.36</v>
      </c>
      <c r="I212" s="1">
        <v>0.12</v>
      </c>
      <c r="J212" s="1">
        <v>0.14000000000000001</v>
      </c>
      <c r="K212" s="1">
        <v>2.36</v>
      </c>
      <c r="L212" s="1">
        <v>26</v>
      </c>
      <c r="M212" s="1">
        <v>175.9</v>
      </c>
      <c r="N212" s="1">
        <v>22.8</v>
      </c>
      <c r="O212" s="1">
        <v>0.78</v>
      </c>
    </row>
    <row r="213" spans="1:15" s="3" customFormat="1" ht="0.75" customHeight="1" x14ac:dyDescent="0.4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" customFormat="1" ht="41.25" customHeight="1" x14ac:dyDescent="0.4">
      <c r="A214" s="1"/>
      <c r="B214" s="1" t="s">
        <v>124</v>
      </c>
      <c r="C214" s="2">
        <v>50</v>
      </c>
      <c r="D214" s="1">
        <v>2.7</v>
      </c>
      <c r="E214" s="1">
        <v>0.5</v>
      </c>
      <c r="F214" s="1">
        <v>16.5</v>
      </c>
      <c r="G214" s="1">
        <v>95</v>
      </c>
      <c r="H214" s="1">
        <v>0</v>
      </c>
      <c r="I214" s="1">
        <v>2.8000000000000001E-2</v>
      </c>
      <c r="J214" s="1">
        <v>0.438</v>
      </c>
      <c r="K214" s="1">
        <v>0</v>
      </c>
      <c r="L214" s="1">
        <v>8.76</v>
      </c>
      <c r="M214" s="1">
        <v>32.22</v>
      </c>
      <c r="N214" s="1">
        <v>7.2</v>
      </c>
      <c r="O214" s="1">
        <v>0.7</v>
      </c>
    </row>
    <row r="215" spans="1:15" s="3" customFormat="1" hidden="1" x14ac:dyDescent="0.4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3" customFormat="1" x14ac:dyDescent="0.4">
      <c r="A216" s="1" t="s">
        <v>22</v>
      </c>
      <c r="B216" s="1" t="s">
        <v>23</v>
      </c>
      <c r="C216" s="2" t="s">
        <v>125</v>
      </c>
      <c r="D216" s="1">
        <v>2.1000000000000001E-2</v>
      </c>
      <c r="E216" s="1">
        <v>5.0000000000000001E-3</v>
      </c>
      <c r="F216" s="1">
        <v>14.975</v>
      </c>
      <c r="G216" s="1">
        <v>60</v>
      </c>
      <c r="H216" s="1">
        <v>0</v>
      </c>
      <c r="I216" s="1">
        <v>0</v>
      </c>
      <c r="J216" s="1">
        <v>0</v>
      </c>
      <c r="K216" s="1">
        <v>0</v>
      </c>
      <c r="L216" s="1">
        <v>0.45</v>
      </c>
      <c r="M216" s="1">
        <v>0</v>
      </c>
      <c r="N216" s="1">
        <v>0</v>
      </c>
      <c r="O216" s="1">
        <v>4.4999999999999998E-2</v>
      </c>
    </row>
    <row r="217" spans="1:15" s="3" customFormat="1" x14ac:dyDescent="0.4">
      <c r="A217" s="1"/>
      <c r="B217" s="5" t="s">
        <v>24</v>
      </c>
      <c r="C217" s="2"/>
      <c r="D217" s="1">
        <f t="shared" ref="D217:K217" si="39">SUM(D209:D216)</f>
        <v>21.550999999999998</v>
      </c>
      <c r="E217" s="1">
        <v>24.14</v>
      </c>
      <c r="F217" s="1">
        <f t="shared" si="39"/>
        <v>98.844999999999999</v>
      </c>
      <c r="G217" s="1">
        <f t="shared" si="39"/>
        <v>713.01</v>
      </c>
      <c r="H217" s="1">
        <f t="shared" si="39"/>
        <v>1.4000000000000001</v>
      </c>
      <c r="I217" s="1">
        <f t="shared" si="39"/>
        <v>0.22800000000000001</v>
      </c>
      <c r="J217" s="1">
        <f t="shared" si="39"/>
        <v>2.9079999999999999</v>
      </c>
      <c r="K217" s="1">
        <f t="shared" si="39"/>
        <v>38.36</v>
      </c>
      <c r="L217" s="1">
        <f t="shared" ref="L217:O217" si="40">SUM(L209:L216)</f>
        <v>87.01</v>
      </c>
      <c r="M217" s="1">
        <f t="shared" si="40"/>
        <v>338.52</v>
      </c>
      <c r="N217" s="1">
        <f t="shared" si="40"/>
        <v>79</v>
      </c>
      <c r="O217" s="1">
        <f t="shared" si="40"/>
        <v>2.7679999999999998</v>
      </c>
    </row>
    <row r="218" spans="1:15" s="3" customFormat="1" x14ac:dyDescent="0.4">
      <c r="A218" s="1"/>
      <c r="B218" s="4" t="s">
        <v>25</v>
      </c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3" customFormat="1" ht="42" x14ac:dyDescent="0.4">
      <c r="A219" s="1" t="s">
        <v>114</v>
      </c>
      <c r="B219" s="1" t="s">
        <v>151</v>
      </c>
      <c r="C219" s="2">
        <v>100</v>
      </c>
      <c r="D219" s="1">
        <v>1.6</v>
      </c>
      <c r="E219" s="1">
        <v>8.99</v>
      </c>
      <c r="F219" s="1">
        <v>8.5</v>
      </c>
      <c r="G219" s="1">
        <v>121.3</v>
      </c>
      <c r="H219" s="1">
        <v>1.02</v>
      </c>
      <c r="I219" s="1">
        <v>6.7000000000000004E-2</v>
      </c>
      <c r="J219" s="1">
        <v>0.7</v>
      </c>
      <c r="K219" s="1">
        <v>10.5</v>
      </c>
      <c r="L219" s="1">
        <v>22.3</v>
      </c>
      <c r="M219" s="1">
        <v>58.5</v>
      </c>
      <c r="N219" s="1">
        <v>18.399999999999999</v>
      </c>
      <c r="O219" s="1">
        <v>0.88</v>
      </c>
    </row>
    <row r="220" spans="1:15" s="3" customFormat="1" ht="42" x14ac:dyDescent="0.4">
      <c r="A220" s="1" t="s">
        <v>39</v>
      </c>
      <c r="B220" s="1" t="s">
        <v>40</v>
      </c>
      <c r="C220" s="2" t="s">
        <v>129</v>
      </c>
      <c r="D220" s="1">
        <v>7.5</v>
      </c>
      <c r="E220" s="1">
        <v>8.5</v>
      </c>
      <c r="F220" s="1">
        <v>18.2</v>
      </c>
      <c r="G220" s="1">
        <v>187.7</v>
      </c>
      <c r="H220" s="1">
        <v>0.15</v>
      </c>
      <c r="I220" s="1">
        <v>0.45</v>
      </c>
      <c r="J220" s="1">
        <v>0.6</v>
      </c>
      <c r="K220" s="1">
        <v>10.25</v>
      </c>
      <c r="L220" s="1">
        <v>45.25</v>
      </c>
      <c r="M220" s="1">
        <v>78.739999999999995</v>
      </c>
      <c r="N220" s="1">
        <v>24.45</v>
      </c>
      <c r="O220" s="1">
        <v>1.1499999999999999</v>
      </c>
    </row>
    <row r="221" spans="1:15" s="3" customFormat="1" x14ac:dyDescent="0.4">
      <c r="A221" s="1" t="s">
        <v>95</v>
      </c>
      <c r="B221" s="1" t="s">
        <v>96</v>
      </c>
      <c r="C221" s="2">
        <v>180</v>
      </c>
      <c r="D221" s="1">
        <v>6.14</v>
      </c>
      <c r="E221" s="1">
        <v>6.98</v>
      </c>
      <c r="F221" s="1">
        <v>45.4</v>
      </c>
      <c r="G221" s="1">
        <v>268.98</v>
      </c>
      <c r="H221" s="1">
        <v>0.04</v>
      </c>
      <c r="I221" s="1">
        <v>5.3999999999999999E-2</v>
      </c>
      <c r="J221" s="1">
        <v>1.0999999999999999E-2</v>
      </c>
      <c r="K221" s="1">
        <v>0</v>
      </c>
      <c r="L221" s="1">
        <v>155.80000000000001</v>
      </c>
      <c r="M221" s="1">
        <v>136.6</v>
      </c>
      <c r="N221" s="1">
        <v>52.85</v>
      </c>
      <c r="O221" s="1">
        <v>0.42</v>
      </c>
    </row>
    <row r="222" spans="1:15" s="3" customFormat="1" ht="24" customHeight="1" x14ac:dyDescent="0.4">
      <c r="A222" s="1" t="s">
        <v>110</v>
      </c>
      <c r="B222" s="1" t="s">
        <v>119</v>
      </c>
      <c r="C222" s="2" t="s">
        <v>152</v>
      </c>
      <c r="D222" s="1">
        <v>14</v>
      </c>
      <c r="E222" s="1">
        <v>8.65</v>
      </c>
      <c r="F222" s="1">
        <v>17.600000000000001</v>
      </c>
      <c r="G222" s="1">
        <v>182</v>
      </c>
      <c r="H222" s="1">
        <v>0.64600000000000002</v>
      </c>
      <c r="I222" s="1">
        <v>0.111</v>
      </c>
      <c r="J222" s="1">
        <v>0</v>
      </c>
      <c r="K222" s="1">
        <v>7.46</v>
      </c>
      <c r="L222" s="1">
        <v>19</v>
      </c>
      <c r="M222" s="1">
        <v>6.14</v>
      </c>
      <c r="N222" s="1">
        <v>24.12</v>
      </c>
      <c r="O222" s="1">
        <v>1.57</v>
      </c>
    </row>
    <row r="223" spans="1:15" s="3" customFormat="1" hidden="1" x14ac:dyDescent="0.4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3" customFormat="1" ht="37.5" customHeight="1" x14ac:dyDescent="0.4">
      <c r="A224" s="1"/>
      <c r="B224" s="1" t="s">
        <v>124</v>
      </c>
      <c r="C224" s="2">
        <v>60</v>
      </c>
      <c r="D224" s="1">
        <v>3.8</v>
      </c>
      <c r="E224" s="1">
        <v>0.48</v>
      </c>
      <c r="F224" s="1">
        <v>22.42</v>
      </c>
      <c r="G224" s="1">
        <v>140.4</v>
      </c>
      <c r="H224" s="1">
        <v>0</v>
      </c>
      <c r="I224" s="1">
        <v>2.8000000000000001E-2</v>
      </c>
      <c r="J224" s="1">
        <v>0.438</v>
      </c>
      <c r="K224" s="1">
        <v>0</v>
      </c>
      <c r="L224" s="1">
        <v>8.76</v>
      </c>
      <c r="M224" s="1">
        <v>32.22</v>
      </c>
      <c r="N224" s="1">
        <v>7.2</v>
      </c>
      <c r="O224" s="1">
        <v>0.7</v>
      </c>
    </row>
    <row r="225" spans="1:15" s="3" customFormat="1" x14ac:dyDescent="0.4">
      <c r="A225" s="1" t="s">
        <v>67</v>
      </c>
      <c r="B225" s="1" t="s">
        <v>68</v>
      </c>
      <c r="C225" s="2">
        <v>200</v>
      </c>
      <c r="D225" s="1">
        <v>0</v>
      </c>
      <c r="E225" s="1">
        <v>0</v>
      </c>
      <c r="F225" s="1">
        <v>20.9</v>
      </c>
      <c r="G225" s="1">
        <v>83.9</v>
      </c>
      <c r="H225" s="1">
        <v>0</v>
      </c>
      <c r="I225" s="1">
        <v>0</v>
      </c>
      <c r="J225" s="1">
        <v>0</v>
      </c>
      <c r="K225" s="1">
        <v>0</v>
      </c>
      <c r="L225" s="1">
        <v>0.3</v>
      </c>
      <c r="M225" s="1">
        <v>0</v>
      </c>
      <c r="N225" s="1">
        <v>0</v>
      </c>
      <c r="O225" s="1">
        <v>0.45</v>
      </c>
    </row>
    <row r="226" spans="1:15" s="3" customFormat="1" x14ac:dyDescent="0.4">
      <c r="A226" s="1"/>
      <c r="B226" s="5" t="s">
        <v>34</v>
      </c>
      <c r="C226" s="2"/>
      <c r="D226" s="1">
        <f>SUM(D219:D225)</f>
        <v>33.04</v>
      </c>
      <c r="E226" s="1">
        <f>SUM(E219:E225)</f>
        <v>33.6</v>
      </c>
      <c r="F226" s="1">
        <f>SUM(F219:F225)</f>
        <v>133.01999999999998</v>
      </c>
      <c r="G226" s="1">
        <f>SUM(G219:G225)</f>
        <v>984.28</v>
      </c>
      <c r="H226" s="1">
        <f t="shared" ref="H226:O226" si="41">H219+H220+H221+H222+H223+H224+H225</f>
        <v>1.8559999999999999</v>
      </c>
      <c r="I226" s="1">
        <f t="shared" si="41"/>
        <v>0.71000000000000008</v>
      </c>
      <c r="J226" s="1">
        <f t="shared" si="41"/>
        <v>1.7489999999999997</v>
      </c>
      <c r="K226" s="1">
        <f t="shared" si="41"/>
        <v>28.21</v>
      </c>
      <c r="L226" s="1">
        <f t="shared" si="41"/>
        <v>251.41000000000003</v>
      </c>
      <c r="M226" s="1">
        <f t="shared" si="41"/>
        <v>312.20000000000005</v>
      </c>
      <c r="N226" s="1">
        <f t="shared" si="41"/>
        <v>127.02</v>
      </c>
      <c r="O226" s="1">
        <f t="shared" si="41"/>
        <v>5.17</v>
      </c>
    </row>
    <row r="227" spans="1:15" s="10" customFormat="1" ht="20.399999999999999" x14ac:dyDescent="0.35">
      <c r="A227" s="9"/>
      <c r="B227" s="11" t="s">
        <v>35</v>
      </c>
      <c r="C227" s="5"/>
      <c r="D227" s="9">
        <f>D226+D217</f>
        <v>54.590999999999994</v>
      </c>
      <c r="E227" s="9">
        <f t="shared" ref="E227:O227" si="42">E226+E217</f>
        <v>57.74</v>
      </c>
      <c r="F227" s="9">
        <f t="shared" si="42"/>
        <v>231.86499999999998</v>
      </c>
      <c r="G227" s="9">
        <f t="shared" si="42"/>
        <v>1697.29</v>
      </c>
      <c r="H227" s="9">
        <f t="shared" si="42"/>
        <v>3.2560000000000002</v>
      </c>
      <c r="I227" s="9">
        <f t="shared" si="42"/>
        <v>0.93800000000000006</v>
      </c>
      <c r="J227" s="9">
        <f t="shared" si="42"/>
        <v>4.657</v>
      </c>
      <c r="K227" s="9">
        <f t="shared" si="42"/>
        <v>66.569999999999993</v>
      </c>
      <c r="L227" s="9">
        <f t="shared" si="42"/>
        <v>338.42</v>
      </c>
      <c r="M227" s="9">
        <f t="shared" si="42"/>
        <v>650.72</v>
      </c>
      <c r="N227" s="9">
        <f t="shared" si="42"/>
        <v>206.01999999999998</v>
      </c>
      <c r="O227" s="9">
        <f t="shared" si="42"/>
        <v>7.9379999999999997</v>
      </c>
    </row>
    <row r="228" spans="1:15" s="3" customFormat="1" x14ac:dyDescent="0.4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" customFormat="1" x14ac:dyDescent="0.4">
      <c r="A229" s="1"/>
      <c r="B229" s="9" t="s">
        <v>97</v>
      </c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" customFormat="1" x14ac:dyDescent="0.4">
      <c r="A230" s="1"/>
      <c r="B230" s="4" t="s">
        <v>21</v>
      </c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3" customFormat="1" ht="27" customHeight="1" x14ac:dyDescent="0.4">
      <c r="A231" s="1" t="s">
        <v>121</v>
      </c>
      <c r="B231" s="1" t="s">
        <v>168</v>
      </c>
      <c r="C231" s="2">
        <v>100</v>
      </c>
      <c r="D231" s="1">
        <v>1.45</v>
      </c>
      <c r="E231" s="1">
        <v>10.199999999999999</v>
      </c>
      <c r="F231" s="1">
        <v>9.6999999999999993</v>
      </c>
      <c r="G231" s="1">
        <v>136.4</v>
      </c>
      <c r="H231" s="1">
        <v>0</v>
      </c>
      <c r="I231" s="1">
        <v>0.03</v>
      </c>
      <c r="J231" s="1">
        <v>2.2999999999999998</v>
      </c>
      <c r="K231" s="1">
        <v>36</v>
      </c>
      <c r="L231" s="1">
        <v>42.56</v>
      </c>
      <c r="M231" s="1">
        <v>30.43</v>
      </c>
      <c r="N231" s="1">
        <v>16.53</v>
      </c>
      <c r="O231" s="1">
        <v>0.56999999999999995</v>
      </c>
    </row>
    <row r="232" spans="1:15" s="3" customFormat="1" hidden="1" x14ac:dyDescent="0.4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3" customFormat="1" ht="25.5" customHeight="1" x14ac:dyDescent="0.4">
      <c r="A233" s="1" t="s">
        <v>109</v>
      </c>
      <c r="B233" s="1" t="s">
        <v>108</v>
      </c>
      <c r="C233" s="2">
        <v>220</v>
      </c>
      <c r="D233" s="1">
        <v>16.2</v>
      </c>
      <c r="E233" s="1">
        <v>12.9</v>
      </c>
      <c r="F233" s="1">
        <v>42.8</v>
      </c>
      <c r="G233" s="1">
        <v>352.1</v>
      </c>
      <c r="H233" s="1">
        <v>1.7</v>
      </c>
      <c r="I233" s="1">
        <v>0.121</v>
      </c>
      <c r="J233" s="1">
        <v>0</v>
      </c>
      <c r="K233" s="1">
        <v>6.27</v>
      </c>
      <c r="L233" s="1">
        <v>24.39</v>
      </c>
      <c r="M233" s="1">
        <v>87.45</v>
      </c>
      <c r="N233" s="1">
        <v>45.21</v>
      </c>
      <c r="O233" s="1">
        <v>1.67</v>
      </c>
    </row>
    <row r="234" spans="1:15" s="3" customFormat="1" ht="3" hidden="1" customHeight="1" x14ac:dyDescent="0.4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3" customFormat="1" ht="42" customHeight="1" x14ac:dyDescent="0.4">
      <c r="A235" s="1"/>
      <c r="B235" s="1" t="s">
        <v>124</v>
      </c>
      <c r="C235" s="2">
        <v>60</v>
      </c>
      <c r="D235" s="1">
        <v>4.5599999999999996</v>
      </c>
      <c r="E235" s="1">
        <v>0.48</v>
      </c>
      <c r="F235" s="1">
        <v>29.52</v>
      </c>
      <c r="G235" s="1">
        <v>142</v>
      </c>
      <c r="H235" s="1">
        <v>0</v>
      </c>
      <c r="I235" s="1">
        <v>2.8000000000000001E-2</v>
      </c>
      <c r="J235" s="1">
        <v>0.438</v>
      </c>
      <c r="K235" s="1">
        <v>0</v>
      </c>
      <c r="L235" s="1">
        <v>8.76</v>
      </c>
      <c r="M235" s="1">
        <v>32.22</v>
      </c>
      <c r="N235" s="1">
        <v>7.2</v>
      </c>
      <c r="O235" s="1">
        <v>0.7</v>
      </c>
    </row>
    <row r="236" spans="1:15" s="3" customFormat="1" ht="42" x14ac:dyDescent="0.4">
      <c r="A236" s="1" t="s">
        <v>74</v>
      </c>
      <c r="B236" s="1" t="s">
        <v>75</v>
      </c>
      <c r="C236" s="2" t="s">
        <v>127</v>
      </c>
      <c r="D236" s="1">
        <v>0.2</v>
      </c>
      <c r="E236" s="1">
        <v>0.5</v>
      </c>
      <c r="F236" s="1">
        <v>15.7</v>
      </c>
      <c r="G236" s="1">
        <v>65.3</v>
      </c>
      <c r="H236" s="1">
        <v>0</v>
      </c>
      <c r="I236" s="1">
        <v>0</v>
      </c>
      <c r="J236" s="1">
        <v>0</v>
      </c>
      <c r="K236" s="1">
        <v>0</v>
      </c>
      <c r="L236" s="1">
        <v>0.45</v>
      </c>
      <c r="M236" s="1">
        <v>0</v>
      </c>
      <c r="N236" s="1">
        <v>0</v>
      </c>
      <c r="O236" s="1">
        <v>4.4999999999999998E-2</v>
      </c>
    </row>
    <row r="237" spans="1:15" s="3" customFormat="1" x14ac:dyDescent="0.4">
      <c r="A237" s="1"/>
      <c r="B237" s="5" t="s">
        <v>24</v>
      </c>
      <c r="C237" s="2"/>
      <c r="D237" s="1">
        <f>SUM(D231:D236)</f>
        <v>22.409999999999997</v>
      </c>
      <c r="E237" s="1">
        <f>SUM(E231:E236)</f>
        <v>24.080000000000002</v>
      </c>
      <c r="F237" s="1">
        <f>SUM(F231:F236)</f>
        <v>97.72</v>
      </c>
      <c r="G237" s="1">
        <f>SUM(G231:G236)</f>
        <v>695.8</v>
      </c>
      <c r="H237" s="1">
        <f t="shared" ref="H237:O237" si="43">SUM(H231:H236)</f>
        <v>1.7</v>
      </c>
      <c r="I237" s="1">
        <f t="shared" si="43"/>
        <v>0.17899999999999999</v>
      </c>
      <c r="J237" s="1">
        <f t="shared" si="43"/>
        <v>2.738</v>
      </c>
      <c r="K237" s="1">
        <f t="shared" si="43"/>
        <v>42.269999999999996</v>
      </c>
      <c r="L237" s="1">
        <f t="shared" si="43"/>
        <v>76.160000000000011</v>
      </c>
      <c r="M237" s="1">
        <f t="shared" si="43"/>
        <v>150.1</v>
      </c>
      <c r="N237" s="1">
        <f t="shared" si="43"/>
        <v>68.94</v>
      </c>
      <c r="O237" s="1">
        <f t="shared" si="43"/>
        <v>2.9849999999999994</v>
      </c>
    </row>
    <row r="238" spans="1:15" s="3" customFormat="1" x14ac:dyDescent="0.4">
      <c r="A238" s="1"/>
      <c r="B238" s="4" t="s">
        <v>25</v>
      </c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3" customFormat="1" ht="27" customHeight="1" x14ac:dyDescent="0.4">
      <c r="A239" s="1" t="s">
        <v>169</v>
      </c>
      <c r="B239" s="1" t="s">
        <v>159</v>
      </c>
      <c r="C239" s="2">
        <v>100</v>
      </c>
      <c r="D239" s="1">
        <v>0.73</v>
      </c>
      <c r="E239" s="1">
        <v>6.75</v>
      </c>
      <c r="F239" s="1">
        <v>3.13</v>
      </c>
      <c r="G239" s="1">
        <v>76.2</v>
      </c>
      <c r="H239" s="1">
        <v>0</v>
      </c>
      <c r="I239" s="1">
        <v>1.7000000000000001E-2</v>
      </c>
      <c r="J239" s="1">
        <v>0.04</v>
      </c>
      <c r="K239" s="1">
        <v>10</v>
      </c>
      <c r="L239" s="1">
        <v>23</v>
      </c>
      <c r="M239" s="1">
        <v>42</v>
      </c>
      <c r="N239" s="1">
        <v>14</v>
      </c>
      <c r="O239" s="1">
        <v>0.6</v>
      </c>
    </row>
    <row r="240" spans="1:15" s="3" customFormat="1" ht="45.75" customHeight="1" x14ac:dyDescent="0.4">
      <c r="A240" s="1" t="s">
        <v>58</v>
      </c>
      <c r="B240" s="1" t="s">
        <v>59</v>
      </c>
      <c r="C240" s="2" t="s">
        <v>129</v>
      </c>
      <c r="D240" s="1">
        <v>7.02</v>
      </c>
      <c r="E240" s="1">
        <v>8.1999999999999993</v>
      </c>
      <c r="F240" s="1">
        <v>18.95</v>
      </c>
      <c r="G240" s="1">
        <v>191.3</v>
      </c>
      <c r="H240" s="1">
        <v>0.18</v>
      </c>
      <c r="I240" s="1">
        <v>0.12</v>
      </c>
      <c r="J240" s="1">
        <v>0.1</v>
      </c>
      <c r="K240" s="1">
        <v>10.68</v>
      </c>
      <c r="L240" s="1">
        <v>28.84</v>
      </c>
      <c r="M240" s="1">
        <v>105.4</v>
      </c>
      <c r="N240" s="1">
        <v>29.7</v>
      </c>
      <c r="O240" s="1">
        <v>1.38</v>
      </c>
    </row>
    <row r="241" spans="1:15" s="3" customFormat="1" ht="28.5" customHeight="1" x14ac:dyDescent="0.4">
      <c r="A241" s="1" t="s">
        <v>37</v>
      </c>
      <c r="B241" s="6" t="s">
        <v>38</v>
      </c>
      <c r="C241" s="2">
        <v>220</v>
      </c>
      <c r="D241" s="1">
        <v>14.5</v>
      </c>
      <c r="E241" s="1">
        <v>14.3</v>
      </c>
      <c r="F241" s="1">
        <v>51.6</v>
      </c>
      <c r="G241" s="1">
        <v>393.1</v>
      </c>
      <c r="H241" s="1">
        <v>0.15</v>
      </c>
      <c r="I241" s="1">
        <v>0.18</v>
      </c>
      <c r="J241" s="1">
        <v>0.2</v>
      </c>
      <c r="K241" s="1">
        <v>21.67</v>
      </c>
      <c r="L241" s="1">
        <v>31.33</v>
      </c>
      <c r="M241" s="1">
        <v>225</v>
      </c>
      <c r="N241" s="1">
        <v>49.59</v>
      </c>
      <c r="O241" s="1">
        <v>1.92</v>
      </c>
    </row>
    <row r="242" spans="1:15" s="3" customFormat="1" hidden="1" x14ac:dyDescent="0.4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3" customFormat="1" ht="37.5" customHeight="1" x14ac:dyDescent="0.4">
      <c r="A243" s="1"/>
      <c r="B243" s="1" t="s">
        <v>124</v>
      </c>
      <c r="C243" s="2">
        <v>60</v>
      </c>
      <c r="D243" s="1">
        <v>4.5599999999999996</v>
      </c>
      <c r="E243" s="1">
        <v>0.48</v>
      </c>
      <c r="F243" s="1">
        <v>29.52</v>
      </c>
      <c r="G243" s="1">
        <v>142</v>
      </c>
      <c r="H243" s="1">
        <v>0</v>
      </c>
      <c r="I243" s="1">
        <v>2.8000000000000001E-2</v>
      </c>
      <c r="J243" s="1">
        <v>0.438</v>
      </c>
      <c r="K243" s="1">
        <v>0</v>
      </c>
      <c r="L243" s="1">
        <v>8.76</v>
      </c>
      <c r="M243" s="1">
        <v>32.22</v>
      </c>
      <c r="N243" s="1">
        <v>7.2</v>
      </c>
      <c r="O243" s="1">
        <v>0.7</v>
      </c>
    </row>
    <row r="244" spans="1:15" s="3" customFormat="1" x14ac:dyDescent="0.4">
      <c r="A244" s="1" t="s">
        <v>98</v>
      </c>
      <c r="B244" s="1" t="s">
        <v>99</v>
      </c>
      <c r="C244" s="2">
        <v>200</v>
      </c>
      <c r="D244" s="1">
        <v>3.97</v>
      </c>
      <c r="E244" s="1">
        <v>2.1</v>
      </c>
      <c r="F244" s="1">
        <v>25.167999999999999</v>
      </c>
      <c r="G244" s="1">
        <v>145</v>
      </c>
      <c r="H244" s="1">
        <v>20</v>
      </c>
      <c r="I244" s="1">
        <v>4.3999999999999997E-2</v>
      </c>
      <c r="J244" s="1">
        <v>0.12</v>
      </c>
      <c r="K244" s="1">
        <v>1.3</v>
      </c>
      <c r="L244" s="1">
        <v>125</v>
      </c>
      <c r="M244" s="1">
        <v>116</v>
      </c>
      <c r="N244" s="1">
        <v>21</v>
      </c>
      <c r="O244" s="1">
        <v>1.04</v>
      </c>
    </row>
    <row r="245" spans="1:15" s="3" customFormat="1" x14ac:dyDescent="0.4">
      <c r="A245" s="1"/>
      <c r="B245" s="5" t="s">
        <v>34</v>
      </c>
      <c r="C245" s="2"/>
      <c r="D245" s="1">
        <f t="shared" ref="D245:I245" si="44">SUM(D239:D244)</f>
        <v>30.779999999999998</v>
      </c>
      <c r="E245" s="1">
        <f t="shared" si="44"/>
        <v>31.830000000000002</v>
      </c>
      <c r="F245" s="1">
        <f t="shared" si="44"/>
        <v>128.36799999999999</v>
      </c>
      <c r="G245" s="1">
        <f t="shared" si="44"/>
        <v>947.6</v>
      </c>
      <c r="H245" s="1">
        <f t="shared" si="44"/>
        <v>20.329999999999998</v>
      </c>
      <c r="I245" s="1">
        <f t="shared" si="44"/>
        <v>0.38900000000000001</v>
      </c>
      <c r="J245" s="1">
        <f t="shared" ref="J245:O245" si="45">J239+J240+J241+J242+J243+J244</f>
        <v>0.89800000000000002</v>
      </c>
      <c r="K245" s="1">
        <f t="shared" si="45"/>
        <v>43.65</v>
      </c>
      <c r="L245" s="1">
        <f t="shared" si="45"/>
        <v>216.93</v>
      </c>
      <c r="M245" s="1">
        <f t="shared" si="45"/>
        <v>520.62</v>
      </c>
      <c r="N245" s="1">
        <f t="shared" si="45"/>
        <v>121.49000000000001</v>
      </c>
      <c r="O245" s="1">
        <f t="shared" si="45"/>
        <v>5.64</v>
      </c>
    </row>
    <row r="246" spans="1:15" s="10" customFormat="1" ht="20.399999999999999" x14ac:dyDescent="0.35">
      <c r="A246" s="9"/>
      <c r="B246" s="11" t="s">
        <v>35</v>
      </c>
      <c r="C246" s="5"/>
      <c r="D246" s="9">
        <f>D245+D237</f>
        <v>53.19</v>
      </c>
      <c r="E246" s="9">
        <f t="shared" ref="E246:O246" si="46">E245+E237</f>
        <v>55.910000000000004</v>
      </c>
      <c r="F246" s="9">
        <f t="shared" si="46"/>
        <v>226.08799999999999</v>
      </c>
      <c r="G246" s="9">
        <f t="shared" si="46"/>
        <v>1643.4</v>
      </c>
      <c r="H246" s="9">
        <f t="shared" si="46"/>
        <v>22.029999999999998</v>
      </c>
      <c r="I246" s="9">
        <f t="shared" si="46"/>
        <v>0.56800000000000006</v>
      </c>
      <c r="J246" s="9">
        <f t="shared" si="46"/>
        <v>3.6360000000000001</v>
      </c>
      <c r="K246" s="9">
        <f t="shared" si="46"/>
        <v>85.919999999999987</v>
      </c>
      <c r="L246" s="9">
        <f t="shared" si="46"/>
        <v>293.09000000000003</v>
      </c>
      <c r="M246" s="9">
        <f t="shared" si="46"/>
        <v>670.72</v>
      </c>
      <c r="N246" s="9">
        <f t="shared" si="46"/>
        <v>190.43</v>
      </c>
      <c r="O246" s="9">
        <f t="shared" si="46"/>
        <v>8.625</v>
      </c>
    </row>
    <row r="247" spans="1:15" s="10" customFormat="1" ht="20.399999999999999" x14ac:dyDescent="0.35">
      <c r="A247" s="9"/>
      <c r="B247" s="11"/>
      <c r="C247" s="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s="10" customFormat="1" ht="40.799999999999997" x14ac:dyDescent="0.35">
      <c r="A248" s="9"/>
      <c r="B248" s="9" t="s">
        <v>103</v>
      </c>
      <c r="C248" s="5"/>
      <c r="D248" s="9">
        <f>D246+D227+D205+D184+D165+D145+D125+D104+D84+D65+D47+D27</f>
        <v>649.1690000000001</v>
      </c>
      <c r="E248" s="9">
        <f>E246+E227+E205+E184+E165+E145+E125+E104+E84+E65+E47+E27</f>
        <v>670.71199999999999</v>
      </c>
      <c r="F248" s="9">
        <f>F246+F227+F205+F184+F165+F145+F125+F104+F84+F65+F47+F27</f>
        <v>2738.9180000000001</v>
      </c>
      <c r="G248" s="9">
        <f>G246+G227+G205+G184+G165+G145+G125+G104+G84+G65+G47+G27</f>
        <v>19614.240000000002</v>
      </c>
      <c r="H248" s="9">
        <f t="shared" ref="H248:O248" si="47">H17+H26+H37+H46+H57+H64+H75+H83+H94+H103+H115+H124+H136+H144+H155+H164+H183+H175+H195+H204+H217+H226+H237+H245</f>
        <v>102.37400000000001</v>
      </c>
      <c r="I248" s="9">
        <f t="shared" si="47"/>
        <v>8.0389999999999997</v>
      </c>
      <c r="J248" s="9">
        <f t="shared" si="47"/>
        <v>27.908000000000001</v>
      </c>
      <c r="K248" s="9">
        <f t="shared" si="47"/>
        <v>743.89700000000005</v>
      </c>
      <c r="L248" s="9">
        <f t="shared" si="47"/>
        <v>5025.9070000000011</v>
      </c>
      <c r="M248" s="9">
        <f t="shared" si="47"/>
        <v>8714.35</v>
      </c>
      <c r="N248" s="9">
        <f t="shared" si="47"/>
        <v>2496.9700000000003</v>
      </c>
      <c r="O248" s="9">
        <f t="shared" si="47"/>
        <v>115.298</v>
      </c>
    </row>
    <row r="249" spans="1:15" s="10" customFormat="1" ht="20.399999999999999" x14ac:dyDescent="0.35">
      <c r="A249" s="9"/>
      <c r="B249" s="9" t="s">
        <v>100</v>
      </c>
      <c r="C249" s="5"/>
      <c r="D249" s="9">
        <f>D248/12</f>
        <v>54.097416666666675</v>
      </c>
      <c r="E249" s="9">
        <f t="shared" ref="E249:O249" si="48">E248/12</f>
        <v>55.892666666666663</v>
      </c>
      <c r="F249" s="9">
        <f t="shared" si="48"/>
        <v>228.24316666666667</v>
      </c>
      <c r="G249" s="9">
        <f t="shared" si="48"/>
        <v>1634.5200000000002</v>
      </c>
      <c r="H249" s="9">
        <f t="shared" si="48"/>
        <v>8.5311666666666675</v>
      </c>
      <c r="I249" s="9">
        <f t="shared" si="48"/>
        <v>0.6699166666666666</v>
      </c>
      <c r="J249" s="9">
        <f t="shared" si="48"/>
        <v>2.3256666666666668</v>
      </c>
      <c r="K249" s="9">
        <f t="shared" si="48"/>
        <v>61.991416666666673</v>
      </c>
      <c r="L249" s="9">
        <f t="shared" si="48"/>
        <v>418.82558333333344</v>
      </c>
      <c r="M249" s="9">
        <f t="shared" si="48"/>
        <v>726.19583333333333</v>
      </c>
      <c r="N249" s="9">
        <f t="shared" si="48"/>
        <v>208.08083333333335</v>
      </c>
      <c r="O249" s="9">
        <f t="shared" si="48"/>
        <v>9.6081666666666674</v>
      </c>
    </row>
    <row r="250" spans="1:15" s="10" customFormat="1" ht="20.399999999999999" x14ac:dyDescent="0.35">
      <c r="A250" s="12"/>
      <c r="B250" s="12" t="s">
        <v>101</v>
      </c>
      <c r="C250" s="13"/>
      <c r="D250" s="12"/>
      <c r="E250" s="12"/>
      <c r="F250" s="12"/>
      <c r="G250" s="18" t="s">
        <v>132</v>
      </c>
      <c r="H250" s="12"/>
      <c r="I250" s="12"/>
      <c r="J250" s="12"/>
      <c r="K250" s="12"/>
      <c r="L250" s="12"/>
      <c r="M250" s="12"/>
      <c r="N250" s="12"/>
      <c r="O250" s="12"/>
    </row>
    <row r="251" spans="1:15" x14ac:dyDescent="0.4">
      <c r="A251" s="14"/>
      <c r="B251" s="14"/>
      <c r="C251" s="15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</row>
  </sheetData>
  <mergeCells count="8">
    <mergeCell ref="L8:O8"/>
    <mergeCell ref="A6:O6"/>
    <mergeCell ref="A8:A9"/>
    <mergeCell ref="B8:B9"/>
    <mergeCell ref="C8:C9"/>
    <mergeCell ref="D8:F8"/>
    <mergeCell ref="G8:G9"/>
    <mergeCell ref="H8:K8"/>
  </mergeCells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9"/>
  <sheetViews>
    <sheetView zoomScale="73" zoomScaleNormal="73" workbookViewId="0">
      <selection activeCell="B4" sqref="B4"/>
    </sheetView>
  </sheetViews>
  <sheetFormatPr defaultColWidth="9.109375" defaultRowHeight="21" x14ac:dyDescent="0.4"/>
  <cols>
    <col min="1" max="1" width="12.5546875" style="7" customWidth="1"/>
    <col min="2" max="2" width="51.109375" style="7" customWidth="1"/>
    <col min="3" max="3" width="17.44140625" style="8" customWidth="1"/>
    <col min="4" max="4" width="13.88671875" style="7" customWidth="1"/>
    <col min="5" max="5" width="14.88671875" style="7" customWidth="1"/>
    <col min="6" max="6" width="16.88671875" style="7" customWidth="1"/>
    <col min="7" max="7" width="19.6640625" style="7" bestFit="1" customWidth="1"/>
    <col min="8" max="8" width="12" style="7" customWidth="1"/>
    <col min="9" max="9" width="14.109375" style="7" customWidth="1"/>
    <col min="10" max="10" width="13.6640625" style="7" customWidth="1"/>
    <col min="11" max="11" width="13.109375" style="7" customWidth="1"/>
    <col min="12" max="12" width="12" style="7" customWidth="1"/>
    <col min="13" max="13" width="12.6640625" style="7" customWidth="1"/>
    <col min="14" max="14" width="13.33203125" style="7" customWidth="1"/>
    <col min="15" max="15" width="15.44140625" style="7" customWidth="1"/>
    <col min="16" max="16384" width="9.109375" style="7"/>
  </cols>
  <sheetData>
    <row r="1" spans="1:15" x14ac:dyDescent="0.4">
      <c r="A1" s="20" t="s">
        <v>133</v>
      </c>
      <c r="B1" s="20"/>
      <c r="C1" s="20"/>
      <c r="D1" s="20"/>
      <c r="E1" s="20"/>
      <c r="F1" s="20"/>
      <c r="G1" s="19"/>
      <c r="H1" s="7" t="s">
        <v>0</v>
      </c>
    </row>
    <row r="2" spans="1:15" x14ac:dyDescent="0.4">
      <c r="A2" s="21" t="s">
        <v>134</v>
      </c>
      <c r="B2" s="21"/>
      <c r="C2" s="21"/>
      <c r="D2" s="21"/>
      <c r="E2" s="21"/>
      <c r="F2" s="21"/>
      <c r="G2" s="19"/>
      <c r="H2" s="7" t="s">
        <v>104</v>
      </c>
    </row>
    <row r="3" spans="1:15" x14ac:dyDescent="0.4">
      <c r="A3" s="21" t="s">
        <v>135</v>
      </c>
      <c r="B3" s="21"/>
      <c r="C3" s="21"/>
      <c r="D3" s="21"/>
      <c r="E3" s="21"/>
      <c r="F3" s="21"/>
      <c r="G3" s="19"/>
    </row>
    <row r="4" spans="1:15" x14ac:dyDescent="0.4">
      <c r="A4" s="20" t="s">
        <v>136</v>
      </c>
      <c r="B4" s="20"/>
      <c r="C4" s="20"/>
      <c r="D4" s="20"/>
      <c r="E4" s="20"/>
      <c r="F4" s="19"/>
      <c r="G4" s="19"/>
      <c r="H4" s="7" t="s">
        <v>1</v>
      </c>
    </row>
    <row r="7" spans="1:15" ht="25.2" x14ac:dyDescent="0.45">
      <c r="A7" s="41" t="s">
        <v>172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9" spans="1:15" s="3" customFormat="1" ht="20.25" customHeight="1" x14ac:dyDescent="0.4">
      <c r="A9" s="31" t="s">
        <v>2</v>
      </c>
      <c r="B9" s="31" t="s">
        <v>3</v>
      </c>
      <c r="C9" s="42" t="s">
        <v>4</v>
      </c>
      <c r="D9" s="35" t="s">
        <v>5</v>
      </c>
      <c r="E9" s="36"/>
      <c r="F9" s="44"/>
      <c r="G9" s="31" t="s">
        <v>6</v>
      </c>
      <c r="H9" s="39" t="s">
        <v>7</v>
      </c>
      <c r="I9" s="40"/>
      <c r="J9" s="40"/>
      <c r="K9" s="45"/>
      <c r="L9" s="35" t="s">
        <v>8</v>
      </c>
      <c r="M9" s="36"/>
      <c r="N9" s="36"/>
      <c r="O9" s="44"/>
    </row>
    <row r="10" spans="1:15" s="3" customFormat="1" ht="40.5" customHeight="1" x14ac:dyDescent="0.4">
      <c r="A10" s="32"/>
      <c r="B10" s="32"/>
      <c r="C10" s="43"/>
      <c r="D10" s="25" t="s">
        <v>9</v>
      </c>
      <c r="E10" s="25" t="s">
        <v>10</v>
      </c>
      <c r="F10" s="25" t="s">
        <v>11</v>
      </c>
      <c r="G10" s="32"/>
      <c r="H10" s="25" t="s">
        <v>12</v>
      </c>
      <c r="I10" s="25" t="s">
        <v>13</v>
      </c>
      <c r="J10" s="25" t="s">
        <v>14</v>
      </c>
      <c r="K10" s="25" t="s">
        <v>15</v>
      </c>
      <c r="L10" s="24" t="s">
        <v>16</v>
      </c>
      <c r="M10" s="24" t="s">
        <v>17</v>
      </c>
      <c r="N10" s="24" t="s">
        <v>18</v>
      </c>
      <c r="O10" s="24" t="s">
        <v>19</v>
      </c>
    </row>
    <row r="11" spans="1:15" s="10" customFormat="1" ht="20.399999999999999" x14ac:dyDescent="0.35">
      <c r="A11" s="9"/>
      <c r="B11" s="9" t="s">
        <v>20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s="10" customFormat="1" ht="20.399999999999999" x14ac:dyDescent="0.35">
      <c r="A12" s="9"/>
      <c r="B12" s="4" t="s">
        <v>21</v>
      </c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s="3" customFormat="1" ht="63" x14ac:dyDescent="0.4">
      <c r="A13" s="1" t="s">
        <v>137</v>
      </c>
      <c r="B13" s="1" t="s">
        <v>138</v>
      </c>
      <c r="C13" s="2">
        <v>100</v>
      </c>
      <c r="D13" s="1">
        <v>1.33</v>
      </c>
      <c r="E13" s="1">
        <v>0.16700000000000001</v>
      </c>
      <c r="F13" s="1">
        <v>4.33</v>
      </c>
      <c r="G13" s="1">
        <v>24.1</v>
      </c>
      <c r="H13" s="1">
        <v>0.52</v>
      </c>
      <c r="I13" s="1">
        <v>0.06</v>
      </c>
      <c r="J13" s="1">
        <v>0.08</v>
      </c>
      <c r="K13" s="1">
        <v>10.5</v>
      </c>
      <c r="L13" s="1">
        <v>22.3</v>
      </c>
      <c r="M13" s="1">
        <v>58.8</v>
      </c>
      <c r="N13" s="1">
        <v>18.399999999999999</v>
      </c>
      <c r="O13" s="1">
        <v>0.88</v>
      </c>
    </row>
    <row r="14" spans="1:15" s="3" customFormat="1" x14ac:dyDescent="0.4">
      <c r="A14" s="1" t="s">
        <v>41</v>
      </c>
      <c r="B14" s="1" t="s">
        <v>42</v>
      </c>
      <c r="C14" s="2">
        <v>180</v>
      </c>
      <c r="D14" s="1">
        <v>4.4400000000000004</v>
      </c>
      <c r="E14" s="1">
        <v>8.0399999999999991</v>
      </c>
      <c r="F14" s="1">
        <v>44.67</v>
      </c>
      <c r="G14" s="1">
        <v>264</v>
      </c>
      <c r="H14" s="1">
        <v>0.04</v>
      </c>
      <c r="I14" s="1">
        <v>0.05</v>
      </c>
      <c r="J14" s="1">
        <v>0.03</v>
      </c>
      <c r="K14" s="1">
        <v>0</v>
      </c>
      <c r="L14" s="1">
        <v>9.3000000000000007</v>
      </c>
      <c r="M14" s="1">
        <v>100</v>
      </c>
      <c r="N14" s="1">
        <v>32.5</v>
      </c>
      <c r="O14" s="1">
        <v>0.67</v>
      </c>
    </row>
    <row r="15" spans="1:15" s="3" customFormat="1" x14ac:dyDescent="0.4">
      <c r="A15" s="1" t="s">
        <v>31</v>
      </c>
      <c r="B15" s="1" t="s">
        <v>153</v>
      </c>
      <c r="C15" s="2" t="s">
        <v>154</v>
      </c>
      <c r="D15" s="1">
        <v>12.7</v>
      </c>
      <c r="E15" s="1">
        <v>15</v>
      </c>
      <c r="F15" s="1">
        <v>14.3</v>
      </c>
      <c r="G15" s="1">
        <v>243</v>
      </c>
      <c r="H15" s="1">
        <v>1.36</v>
      </c>
      <c r="I15" s="1">
        <v>0.12</v>
      </c>
      <c r="J15" s="1">
        <v>0.14000000000000001</v>
      </c>
      <c r="K15" s="1">
        <v>2.36</v>
      </c>
      <c r="L15" s="1">
        <v>26</v>
      </c>
      <c r="M15" s="1">
        <v>175.9</v>
      </c>
      <c r="N15" s="1">
        <v>22.8</v>
      </c>
      <c r="O15" s="1">
        <v>0.78</v>
      </c>
    </row>
    <row r="16" spans="1:15" s="3" customFormat="1" ht="39.75" customHeight="1" x14ac:dyDescent="0.4">
      <c r="A16" s="1"/>
      <c r="B16" s="1" t="s">
        <v>124</v>
      </c>
      <c r="C16" s="2">
        <v>50</v>
      </c>
      <c r="D16" s="1">
        <v>3</v>
      </c>
      <c r="E16" s="1">
        <v>0.4</v>
      </c>
      <c r="F16" s="1">
        <v>13.2</v>
      </c>
      <c r="G16" s="1">
        <v>68.400000000000006</v>
      </c>
      <c r="H16" s="1">
        <v>0</v>
      </c>
      <c r="I16" s="1">
        <v>2.8000000000000001E-2</v>
      </c>
      <c r="J16" s="1">
        <v>0.438</v>
      </c>
      <c r="K16" s="1">
        <v>0</v>
      </c>
      <c r="L16" s="1">
        <v>8.76</v>
      </c>
      <c r="M16" s="1">
        <v>32.22</v>
      </c>
      <c r="N16" s="1">
        <v>7.2</v>
      </c>
      <c r="O16" s="1">
        <v>0.7</v>
      </c>
    </row>
    <row r="17" spans="1:15" s="3" customFormat="1" x14ac:dyDescent="0.4">
      <c r="A17" s="1" t="s">
        <v>22</v>
      </c>
      <c r="B17" s="1" t="s">
        <v>23</v>
      </c>
      <c r="C17" s="2" t="s">
        <v>125</v>
      </c>
      <c r="D17" s="1">
        <v>2.1000000000000001E-2</v>
      </c>
      <c r="E17" s="1">
        <v>5.0000000000000001E-3</v>
      </c>
      <c r="F17" s="1">
        <v>14.975</v>
      </c>
      <c r="G17" s="1">
        <v>60</v>
      </c>
      <c r="H17" s="1">
        <v>0</v>
      </c>
      <c r="I17" s="1">
        <v>0</v>
      </c>
      <c r="J17" s="1">
        <v>0</v>
      </c>
      <c r="K17" s="1">
        <v>0</v>
      </c>
      <c r="L17" s="1">
        <v>0.45</v>
      </c>
      <c r="M17" s="1">
        <v>0</v>
      </c>
      <c r="N17" s="1">
        <v>0</v>
      </c>
      <c r="O17" s="1">
        <v>4.4999999999999998E-2</v>
      </c>
    </row>
    <row r="18" spans="1:15" s="3" customFormat="1" x14ac:dyDescent="0.4">
      <c r="A18" s="1"/>
      <c r="B18" s="5" t="s">
        <v>24</v>
      </c>
      <c r="C18" s="2"/>
      <c r="D18" s="1">
        <f>SUM(D13:D17)</f>
        <v>21.491</v>
      </c>
      <c r="E18" s="1">
        <f>SUM(E13:E17)</f>
        <v>23.611999999999998</v>
      </c>
      <c r="F18" s="1">
        <f>SUM(F13:F17)</f>
        <v>91.474999999999994</v>
      </c>
      <c r="G18" s="1">
        <f>SUM(G13:G17)</f>
        <v>659.5</v>
      </c>
      <c r="H18" s="1">
        <f t="shared" ref="H18:O18" si="0">SUM(H13:H17)</f>
        <v>1.9200000000000002</v>
      </c>
      <c r="I18" s="1">
        <f t="shared" si="0"/>
        <v>0.25800000000000001</v>
      </c>
      <c r="J18" s="1">
        <f t="shared" si="0"/>
        <v>0.68799999999999994</v>
      </c>
      <c r="K18" s="1">
        <f t="shared" si="0"/>
        <v>12.86</v>
      </c>
      <c r="L18" s="1">
        <f t="shared" si="0"/>
        <v>66.81</v>
      </c>
      <c r="M18" s="1">
        <f t="shared" si="0"/>
        <v>366.92000000000007</v>
      </c>
      <c r="N18" s="1">
        <f t="shared" si="0"/>
        <v>80.900000000000006</v>
      </c>
      <c r="O18" s="1">
        <f t="shared" si="0"/>
        <v>3.0750000000000002</v>
      </c>
    </row>
    <row r="19" spans="1:15" s="3" customFormat="1" x14ac:dyDescent="0.4">
      <c r="A19" s="1"/>
      <c r="B19" s="4" t="s">
        <v>25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s="3" customFormat="1" ht="66" customHeight="1" x14ac:dyDescent="0.4">
      <c r="A20" s="1" t="s">
        <v>26</v>
      </c>
      <c r="B20" s="1" t="s">
        <v>139</v>
      </c>
      <c r="C20" s="2">
        <v>100</v>
      </c>
      <c r="D20" s="1">
        <v>0.98</v>
      </c>
      <c r="E20" s="1">
        <v>9.3000000000000007</v>
      </c>
      <c r="F20" s="1">
        <v>8.65</v>
      </c>
      <c r="G20" s="1">
        <v>122.22</v>
      </c>
      <c r="H20" s="1">
        <v>0</v>
      </c>
      <c r="I20" s="1">
        <v>4.8000000000000001E-2</v>
      </c>
      <c r="J20" s="1">
        <v>2.4E-2</v>
      </c>
      <c r="K20" s="1">
        <v>15</v>
      </c>
      <c r="L20" s="1">
        <v>8.4</v>
      </c>
      <c r="M20" s="1">
        <v>15.6</v>
      </c>
      <c r="N20" s="1">
        <v>12</v>
      </c>
      <c r="O20" s="1">
        <v>0.57999999999999996</v>
      </c>
    </row>
    <row r="21" spans="1:15" s="3" customFormat="1" ht="42" x14ac:dyDescent="0.4">
      <c r="A21" s="1" t="s">
        <v>27</v>
      </c>
      <c r="B21" s="1" t="s">
        <v>28</v>
      </c>
      <c r="C21" s="2" t="s">
        <v>129</v>
      </c>
      <c r="D21" s="1">
        <v>7.5</v>
      </c>
      <c r="E21" s="1">
        <v>7.99</v>
      </c>
      <c r="F21" s="1">
        <v>23.09</v>
      </c>
      <c r="G21" s="1">
        <v>184</v>
      </c>
      <c r="H21" s="1">
        <v>0.27</v>
      </c>
      <c r="I21" s="1">
        <v>0.06</v>
      </c>
      <c r="J21" s="1">
        <v>0.28000000000000003</v>
      </c>
      <c r="K21" s="1">
        <v>9.9</v>
      </c>
      <c r="L21" s="1">
        <v>44.87</v>
      </c>
      <c r="M21" s="1">
        <v>81.62</v>
      </c>
      <c r="N21" s="1">
        <v>26.53</v>
      </c>
      <c r="O21" s="1">
        <v>1.47</v>
      </c>
    </row>
    <row r="22" spans="1:15" s="3" customFormat="1" x14ac:dyDescent="0.4">
      <c r="A22" s="1" t="s">
        <v>95</v>
      </c>
      <c r="B22" s="1" t="s">
        <v>96</v>
      </c>
      <c r="C22" s="2">
        <v>180</v>
      </c>
      <c r="D22" s="1">
        <v>6.14</v>
      </c>
      <c r="E22" s="1">
        <v>6.98</v>
      </c>
      <c r="F22" s="1">
        <v>45.4</v>
      </c>
      <c r="G22" s="1">
        <v>268.98</v>
      </c>
      <c r="H22" s="1">
        <v>0.04</v>
      </c>
      <c r="I22" s="1">
        <v>5.3999999999999999E-2</v>
      </c>
      <c r="J22" s="1">
        <v>1.0999999999999999E-2</v>
      </c>
      <c r="K22" s="1">
        <v>0</v>
      </c>
      <c r="L22" s="1">
        <v>155.80000000000001</v>
      </c>
      <c r="M22" s="1">
        <v>136.6</v>
      </c>
      <c r="N22" s="1">
        <v>52.85</v>
      </c>
      <c r="O22" s="1">
        <v>0.42</v>
      </c>
    </row>
    <row r="23" spans="1:15" s="3" customFormat="1" ht="21.75" customHeight="1" x14ac:dyDescent="0.4">
      <c r="A23" s="1" t="s">
        <v>50</v>
      </c>
      <c r="B23" s="1" t="s">
        <v>155</v>
      </c>
      <c r="C23" s="2" t="s">
        <v>154</v>
      </c>
      <c r="D23" s="1">
        <v>12.7</v>
      </c>
      <c r="E23" s="1">
        <v>8.5</v>
      </c>
      <c r="F23" s="1">
        <v>15.3</v>
      </c>
      <c r="G23" s="1">
        <v>188.5</v>
      </c>
      <c r="H23" s="1">
        <v>0.04</v>
      </c>
      <c r="I23" s="1">
        <v>0.1</v>
      </c>
      <c r="J23" s="1">
        <v>0.14000000000000001</v>
      </c>
      <c r="K23" s="1">
        <v>5.87</v>
      </c>
      <c r="L23" s="1">
        <v>18.399999999999999</v>
      </c>
      <c r="M23" s="1">
        <v>50</v>
      </c>
      <c r="N23" s="1">
        <v>28.38</v>
      </c>
      <c r="O23" s="1">
        <v>1.48</v>
      </c>
    </row>
    <row r="24" spans="1:15" s="3" customFormat="1" hidden="1" x14ac:dyDescent="0.4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3" customFormat="1" ht="39" customHeight="1" x14ac:dyDescent="0.4">
      <c r="A25" s="1"/>
      <c r="B25" s="1" t="s">
        <v>124</v>
      </c>
      <c r="C25" s="2">
        <v>60</v>
      </c>
      <c r="D25" s="1">
        <v>4.5599999999999996</v>
      </c>
      <c r="E25" s="1">
        <v>0.48</v>
      </c>
      <c r="F25" s="1">
        <v>29.52</v>
      </c>
      <c r="G25" s="1">
        <v>142</v>
      </c>
      <c r="H25" s="1">
        <v>0</v>
      </c>
      <c r="I25" s="1">
        <v>2.8000000000000001E-2</v>
      </c>
      <c r="J25" s="1">
        <v>0.438</v>
      </c>
      <c r="K25" s="1">
        <v>0</v>
      </c>
      <c r="L25" s="1">
        <v>8.76</v>
      </c>
      <c r="M25" s="1">
        <v>32.22</v>
      </c>
      <c r="N25" s="1">
        <v>7.2</v>
      </c>
      <c r="O25" s="1">
        <v>0.7</v>
      </c>
    </row>
    <row r="26" spans="1:15" s="3" customFormat="1" x14ac:dyDescent="0.4">
      <c r="A26" s="1" t="s">
        <v>32</v>
      </c>
      <c r="B26" s="1" t="s">
        <v>33</v>
      </c>
      <c r="C26" s="2">
        <v>200</v>
      </c>
      <c r="D26" s="1">
        <v>0.54</v>
      </c>
      <c r="E26" s="1">
        <v>0</v>
      </c>
      <c r="F26" s="1">
        <v>17.579999999999998</v>
      </c>
      <c r="G26" s="1">
        <v>70.53</v>
      </c>
      <c r="H26" s="1">
        <v>0.18</v>
      </c>
      <c r="I26" s="1">
        <v>5.0000000000000001E-3</v>
      </c>
      <c r="J26" s="1">
        <v>0.02</v>
      </c>
      <c r="K26" s="1">
        <v>0.03</v>
      </c>
      <c r="L26" s="1">
        <v>2.56</v>
      </c>
      <c r="M26" s="1">
        <v>3.56</v>
      </c>
      <c r="N26" s="1">
        <v>1.74</v>
      </c>
      <c r="O26" s="1">
        <v>0.1</v>
      </c>
    </row>
    <row r="27" spans="1:15" s="3" customFormat="1" x14ac:dyDescent="0.4">
      <c r="A27" s="1"/>
      <c r="B27" s="5" t="s">
        <v>34</v>
      </c>
      <c r="C27" s="2"/>
      <c r="D27" s="1">
        <f>SUM(D20:D26)</f>
        <v>32.42</v>
      </c>
      <c r="E27" s="1">
        <f>SUM(E20:E26)</f>
        <v>33.249999999999993</v>
      </c>
      <c r="F27" s="1">
        <f>SUM(F20:F26)</f>
        <v>139.54</v>
      </c>
      <c r="G27" s="1">
        <f>SUM(G20:G26)</f>
        <v>976.23</v>
      </c>
      <c r="H27" s="1">
        <f>SUM(H20:H26)</f>
        <v>0.53</v>
      </c>
      <c r="I27" s="1">
        <f t="shared" ref="I27:O27" si="1">I20+I21+I22+I23+I24+I25+I26</f>
        <v>0.29500000000000004</v>
      </c>
      <c r="J27" s="1">
        <f t="shared" si="1"/>
        <v>0.91300000000000003</v>
      </c>
      <c r="K27" s="1">
        <f t="shared" si="1"/>
        <v>30.8</v>
      </c>
      <c r="L27" s="1">
        <f t="shared" si="1"/>
        <v>238.79</v>
      </c>
      <c r="M27" s="1">
        <f t="shared" si="1"/>
        <v>319.59999999999997</v>
      </c>
      <c r="N27" s="1">
        <f t="shared" si="1"/>
        <v>128.69999999999999</v>
      </c>
      <c r="O27" s="1">
        <f t="shared" si="1"/>
        <v>4.7499999999999991</v>
      </c>
    </row>
    <row r="28" spans="1:15" s="10" customFormat="1" ht="20.399999999999999" x14ac:dyDescent="0.35">
      <c r="A28" s="9"/>
      <c r="B28" s="11" t="s">
        <v>35</v>
      </c>
      <c r="C28" s="5"/>
      <c r="D28" s="9">
        <f>D27+D18</f>
        <v>53.911000000000001</v>
      </c>
      <c r="E28" s="9">
        <f t="shared" ref="E28:O28" si="2">E27+E18</f>
        <v>56.861999999999995</v>
      </c>
      <c r="F28" s="9">
        <f t="shared" si="2"/>
        <v>231.01499999999999</v>
      </c>
      <c r="G28" s="9">
        <f t="shared" si="2"/>
        <v>1635.73</v>
      </c>
      <c r="H28" s="9">
        <f t="shared" si="2"/>
        <v>2.4500000000000002</v>
      </c>
      <c r="I28" s="9">
        <f t="shared" si="2"/>
        <v>0.55300000000000005</v>
      </c>
      <c r="J28" s="9">
        <f t="shared" si="2"/>
        <v>1.601</v>
      </c>
      <c r="K28" s="9">
        <f t="shared" si="2"/>
        <v>43.66</v>
      </c>
      <c r="L28" s="9">
        <f t="shared" si="2"/>
        <v>305.60000000000002</v>
      </c>
      <c r="M28" s="9">
        <f t="shared" si="2"/>
        <v>686.52</v>
      </c>
      <c r="N28" s="9">
        <f t="shared" si="2"/>
        <v>209.6</v>
      </c>
      <c r="O28" s="9">
        <f t="shared" si="2"/>
        <v>7.8249999999999993</v>
      </c>
    </row>
    <row r="29" spans="1:15" s="3" customFormat="1" x14ac:dyDescent="0.4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x14ac:dyDescent="0.4">
      <c r="A30" s="1"/>
      <c r="B30" s="9" t="s">
        <v>36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3" customFormat="1" x14ac:dyDescent="0.4">
      <c r="A31" s="1"/>
      <c r="B31" s="4" t="s">
        <v>21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3" customFormat="1" ht="24.75" customHeight="1" x14ac:dyDescent="0.4">
      <c r="A32" s="1" t="s">
        <v>76</v>
      </c>
      <c r="B32" s="1" t="s">
        <v>140</v>
      </c>
      <c r="C32" s="2">
        <v>100</v>
      </c>
      <c r="D32" s="1">
        <v>1.45</v>
      </c>
      <c r="E32" s="1">
        <v>6.75</v>
      </c>
      <c r="F32" s="1">
        <v>15.35</v>
      </c>
      <c r="G32" s="1">
        <v>127.8</v>
      </c>
      <c r="H32" s="1">
        <v>0</v>
      </c>
      <c r="I32" s="1">
        <v>2.5000000000000001E-2</v>
      </c>
      <c r="J32" s="1">
        <v>3.3000000000000002E-2</v>
      </c>
      <c r="K32" s="1">
        <v>8</v>
      </c>
      <c r="L32" s="1">
        <v>27.92</v>
      </c>
      <c r="M32" s="1">
        <v>36.299999999999997</v>
      </c>
      <c r="N32" s="1">
        <v>17.5</v>
      </c>
      <c r="O32" s="1">
        <v>1.05</v>
      </c>
    </row>
    <row r="33" spans="1:15" s="3" customFormat="1" ht="21.75" hidden="1" customHeight="1" x14ac:dyDescent="0.4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" customFormat="1" ht="29.25" customHeight="1" x14ac:dyDescent="0.4">
      <c r="A34" s="22" t="s">
        <v>117</v>
      </c>
      <c r="B34" s="6" t="s">
        <v>118</v>
      </c>
      <c r="C34" s="2">
        <v>230</v>
      </c>
      <c r="D34" s="1">
        <v>17.5</v>
      </c>
      <c r="E34" s="1">
        <v>16.899999999999999</v>
      </c>
      <c r="F34" s="1">
        <v>36.6</v>
      </c>
      <c r="G34" s="1">
        <v>368.5</v>
      </c>
      <c r="H34" s="1">
        <v>1.35</v>
      </c>
      <c r="I34" s="1">
        <v>0.215</v>
      </c>
      <c r="J34" s="1">
        <v>0</v>
      </c>
      <c r="K34" s="1">
        <v>28.98</v>
      </c>
      <c r="L34" s="1">
        <v>48.1</v>
      </c>
      <c r="M34" s="1">
        <v>90.97</v>
      </c>
      <c r="N34" s="1">
        <v>52.58</v>
      </c>
      <c r="O34" s="1">
        <v>2.42</v>
      </c>
    </row>
    <row r="35" spans="1:15" s="3" customFormat="1" ht="0.75" hidden="1" customHeight="1" x14ac:dyDescent="0.4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3" customFormat="1" ht="45" customHeight="1" x14ac:dyDescent="0.4">
      <c r="A36" s="1"/>
      <c r="B36" s="1" t="s">
        <v>124</v>
      </c>
      <c r="C36" s="2">
        <v>60</v>
      </c>
      <c r="D36" s="1">
        <v>4.5599999999999996</v>
      </c>
      <c r="E36" s="1">
        <v>0.48</v>
      </c>
      <c r="F36" s="1">
        <v>29.52</v>
      </c>
      <c r="G36" s="1">
        <v>142</v>
      </c>
      <c r="H36" s="1">
        <v>0</v>
      </c>
      <c r="I36" s="1">
        <v>2.8000000000000001E-2</v>
      </c>
      <c r="J36" s="1">
        <v>0.438</v>
      </c>
      <c r="K36" s="1">
        <v>0</v>
      </c>
      <c r="L36" s="1">
        <v>8.76</v>
      </c>
      <c r="M36" s="1">
        <v>32.22</v>
      </c>
      <c r="N36" s="1">
        <v>7.2</v>
      </c>
      <c r="O36" s="1">
        <v>0.7</v>
      </c>
    </row>
    <row r="37" spans="1:15" s="3" customFormat="1" ht="26.25" customHeight="1" x14ac:dyDescent="0.4">
      <c r="A37" s="1" t="s">
        <v>22</v>
      </c>
      <c r="B37" s="1" t="s">
        <v>105</v>
      </c>
      <c r="C37" s="2" t="s">
        <v>126</v>
      </c>
      <c r="D37" s="1">
        <v>4.4999999999999998E-2</v>
      </c>
      <c r="E37" s="1">
        <v>5.0000000000000001E-3</v>
      </c>
      <c r="F37" s="1">
        <v>15.12</v>
      </c>
      <c r="G37" s="1">
        <v>60.7</v>
      </c>
      <c r="H37" s="1">
        <v>20</v>
      </c>
      <c r="I37" s="1">
        <v>4.3999999999999997E-2</v>
      </c>
      <c r="J37" s="1">
        <v>0.12</v>
      </c>
      <c r="K37" s="1">
        <v>1.3</v>
      </c>
      <c r="L37" s="1">
        <v>125</v>
      </c>
      <c r="M37" s="1">
        <v>116</v>
      </c>
      <c r="N37" s="1">
        <v>21</v>
      </c>
      <c r="O37" s="1">
        <v>1.04</v>
      </c>
    </row>
    <row r="38" spans="1:15" s="3" customFormat="1" x14ac:dyDescent="0.4">
      <c r="A38" s="1"/>
      <c r="B38" s="5" t="s">
        <v>24</v>
      </c>
      <c r="C38" s="2"/>
      <c r="D38" s="1">
        <f>SUM(D32:D37)</f>
        <v>23.555</v>
      </c>
      <c r="E38" s="1">
        <f>SUM(E32:E37)</f>
        <v>24.134999999999998</v>
      </c>
      <c r="F38" s="1">
        <f>SUM(F32:F37)</f>
        <v>96.59</v>
      </c>
      <c r="G38" s="1">
        <f>SUM(G32:G37)</f>
        <v>699</v>
      </c>
      <c r="H38" s="1">
        <f>SUM(H32:H37)</f>
        <v>21.35</v>
      </c>
      <c r="I38" s="1">
        <f t="shared" ref="I38:J38" si="3">SUM(I32:I37)</f>
        <v>0.312</v>
      </c>
      <c r="J38" s="1">
        <f t="shared" si="3"/>
        <v>0.59099999999999997</v>
      </c>
      <c r="K38" s="1">
        <f t="shared" ref="K38:O38" si="4">K32+K33+K34+K35+K36+K37</f>
        <v>38.28</v>
      </c>
      <c r="L38" s="1">
        <f t="shared" si="4"/>
        <v>209.78000000000003</v>
      </c>
      <c r="M38" s="1">
        <f t="shared" si="4"/>
        <v>275.49</v>
      </c>
      <c r="N38" s="1">
        <f t="shared" si="4"/>
        <v>98.28</v>
      </c>
      <c r="O38" s="1">
        <f t="shared" si="4"/>
        <v>5.21</v>
      </c>
    </row>
    <row r="39" spans="1:15" s="3" customFormat="1" x14ac:dyDescent="0.4">
      <c r="A39" s="1"/>
      <c r="B39" s="4" t="s">
        <v>25</v>
      </c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3" customFormat="1" x14ac:dyDescent="0.4">
      <c r="A40" s="1" t="s">
        <v>70</v>
      </c>
      <c r="B40" s="1" t="s">
        <v>71</v>
      </c>
      <c r="C40" s="2">
        <v>15</v>
      </c>
      <c r="D40" s="1">
        <v>3.9</v>
      </c>
      <c r="E40" s="1">
        <v>3.97</v>
      </c>
      <c r="F40" s="1">
        <v>0.52</v>
      </c>
      <c r="G40" s="1">
        <v>54.75</v>
      </c>
      <c r="H40" s="1">
        <v>0.6</v>
      </c>
      <c r="I40" s="1">
        <v>0</v>
      </c>
      <c r="J40" s="1">
        <v>0</v>
      </c>
      <c r="K40" s="1">
        <v>0.04</v>
      </c>
      <c r="L40" s="1">
        <v>305</v>
      </c>
      <c r="M40" s="1">
        <v>81</v>
      </c>
      <c r="N40" s="1">
        <v>0.75</v>
      </c>
      <c r="O40" s="1">
        <v>0.14000000000000001</v>
      </c>
    </row>
    <row r="41" spans="1:15" s="3" customFormat="1" ht="42" x14ac:dyDescent="0.4">
      <c r="A41" s="1" t="s">
        <v>39</v>
      </c>
      <c r="B41" s="1" t="s">
        <v>40</v>
      </c>
      <c r="C41" s="2" t="s">
        <v>129</v>
      </c>
      <c r="D41" s="1">
        <v>8</v>
      </c>
      <c r="E41" s="1">
        <v>11.43</v>
      </c>
      <c r="F41" s="1">
        <v>18.2</v>
      </c>
      <c r="G41" s="1">
        <v>207.67</v>
      </c>
      <c r="H41" s="1">
        <v>0.15</v>
      </c>
      <c r="I41" s="1">
        <v>0.45</v>
      </c>
      <c r="J41" s="1">
        <v>0.6</v>
      </c>
      <c r="K41" s="1">
        <v>10.25</v>
      </c>
      <c r="L41" s="1">
        <v>45.25</v>
      </c>
      <c r="M41" s="1">
        <v>78.739999999999995</v>
      </c>
      <c r="N41" s="1">
        <v>24.45</v>
      </c>
      <c r="O41" s="1">
        <v>1.1499999999999999</v>
      </c>
    </row>
    <row r="42" spans="1:15" s="3" customFormat="1" ht="24" customHeight="1" x14ac:dyDescent="0.4">
      <c r="A42" s="1" t="s">
        <v>48</v>
      </c>
      <c r="B42" s="1" t="s">
        <v>49</v>
      </c>
      <c r="C42" s="2">
        <v>180</v>
      </c>
      <c r="D42" s="1">
        <v>4.8</v>
      </c>
      <c r="E42" s="1">
        <v>8.52</v>
      </c>
      <c r="F42" s="1">
        <v>48.67</v>
      </c>
      <c r="G42" s="1">
        <v>290.56</v>
      </c>
      <c r="H42" s="1">
        <v>0.04</v>
      </c>
      <c r="I42" s="1">
        <v>0.05</v>
      </c>
      <c r="J42" s="1">
        <v>0.03</v>
      </c>
      <c r="K42" s="1">
        <v>0</v>
      </c>
      <c r="L42" s="1">
        <v>9.3000000000000007</v>
      </c>
      <c r="M42" s="1">
        <v>100</v>
      </c>
      <c r="N42" s="1">
        <v>32.5</v>
      </c>
      <c r="O42" s="1">
        <v>0.67</v>
      </c>
    </row>
    <row r="43" spans="1:15" s="3" customFormat="1" ht="23.25" customHeight="1" x14ac:dyDescent="0.4">
      <c r="A43" s="1" t="s">
        <v>43</v>
      </c>
      <c r="B43" s="1" t="s">
        <v>44</v>
      </c>
      <c r="C43" s="2" t="s">
        <v>128</v>
      </c>
      <c r="D43" s="1">
        <v>8.5500000000000007</v>
      </c>
      <c r="E43" s="1">
        <v>7.03</v>
      </c>
      <c r="F43" s="1">
        <v>18.350000000000001</v>
      </c>
      <c r="G43" s="1">
        <v>182.76</v>
      </c>
      <c r="H43" s="1">
        <v>0.04</v>
      </c>
      <c r="I43" s="1">
        <v>0.11</v>
      </c>
      <c r="J43" s="1">
        <v>0.13200000000000001</v>
      </c>
      <c r="K43" s="1">
        <v>2.5499999999999998</v>
      </c>
      <c r="L43" s="1">
        <v>52.95</v>
      </c>
      <c r="M43" s="1">
        <v>239.39</v>
      </c>
      <c r="N43" s="1">
        <v>56.27</v>
      </c>
      <c r="O43" s="1">
        <v>0.89</v>
      </c>
    </row>
    <row r="44" spans="1:15" s="3" customFormat="1" ht="0.75" customHeight="1" x14ac:dyDescent="0.4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3" customFormat="1" ht="40.5" customHeight="1" x14ac:dyDescent="0.4">
      <c r="A45" s="1"/>
      <c r="B45" s="1" t="s">
        <v>124</v>
      </c>
      <c r="C45" s="2">
        <v>60</v>
      </c>
      <c r="D45" s="1">
        <v>4.5599999999999996</v>
      </c>
      <c r="E45" s="1">
        <v>0.48</v>
      </c>
      <c r="F45" s="1">
        <v>29.52</v>
      </c>
      <c r="G45" s="1">
        <v>142</v>
      </c>
      <c r="H45" s="1">
        <v>0</v>
      </c>
      <c r="I45" s="1">
        <v>2.8000000000000001E-2</v>
      </c>
      <c r="J45" s="1">
        <v>0.438</v>
      </c>
      <c r="K45" s="1">
        <v>0</v>
      </c>
      <c r="L45" s="1">
        <v>8.76</v>
      </c>
      <c r="M45" s="1">
        <v>32.22</v>
      </c>
      <c r="N45" s="1">
        <v>7.2</v>
      </c>
      <c r="O45" s="1">
        <v>0.7</v>
      </c>
    </row>
    <row r="46" spans="1:15" s="3" customFormat="1" x14ac:dyDescent="0.4">
      <c r="A46" s="1" t="s">
        <v>45</v>
      </c>
      <c r="B46" s="1" t="s">
        <v>46</v>
      </c>
      <c r="C46" s="2">
        <v>200</v>
      </c>
      <c r="D46" s="1">
        <v>0.2</v>
      </c>
      <c r="E46" s="1">
        <v>5.0000000000000001E-3</v>
      </c>
      <c r="F46" s="1">
        <v>15.7</v>
      </c>
      <c r="G46" s="1">
        <v>65.3</v>
      </c>
      <c r="H46" s="1">
        <v>0</v>
      </c>
      <c r="I46" s="1">
        <v>0</v>
      </c>
      <c r="J46" s="1">
        <v>0</v>
      </c>
      <c r="K46" s="1">
        <v>0</v>
      </c>
      <c r="L46" s="1">
        <v>0.45</v>
      </c>
      <c r="M46" s="1">
        <v>0</v>
      </c>
      <c r="N46" s="1">
        <v>0</v>
      </c>
      <c r="O46" s="1">
        <v>4.4999999999999998E-2</v>
      </c>
    </row>
    <row r="47" spans="1:15" s="3" customFormat="1" x14ac:dyDescent="0.4">
      <c r="A47" s="1"/>
      <c r="B47" s="5" t="s">
        <v>34</v>
      </c>
      <c r="C47" s="2"/>
      <c r="D47" s="1">
        <f>SUM(D40:D46)</f>
        <v>30.009999999999998</v>
      </c>
      <c r="E47" s="1">
        <f>SUM(E40:E46)</f>
        <v>31.435000000000002</v>
      </c>
      <c r="F47" s="1">
        <f>SUM(F40:F46)</f>
        <v>130.96</v>
      </c>
      <c r="G47" s="1">
        <f>SUM(G40:G46)</f>
        <v>943.04</v>
      </c>
      <c r="H47" s="1">
        <f>SUM(H41:H46)</f>
        <v>0.23</v>
      </c>
      <c r="I47" s="1">
        <f t="shared" ref="I47:O47" si="5">I40+I41+I42+I43+I44+I45+I46</f>
        <v>0.63800000000000001</v>
      </c>
      <c r="J47" s="1">
        <f t="shared" si="5"/>
        <v>1.2</v>
      </c>
      <c r="K47" s="1">
        <f t="shared" si="5"/>
        <v>12.84</v>
      </c>
      <c r="L47" s="1">
        <f t="shared" si="5"/>
        <v>421.71</v>
      </c>
      <c r="M47" s="1">
        <f t="shared" si="5"/>
        <v>531.35</v>
      </c>
      <c r="N47" s="1">
        <f t="shared" si="5"/>
        <v>121.17</v>
      </c>
      <c r="O47" s="1">
        <f t="shared" si="5"/>
        <v>3.5949999999999998</v>
      </c>
    </row>
    <row r="48" spans="1:15" s="10" customFormat="1" ht="20.399999999999999" x14ac:dyDescent="0.35">
      <c r="A48" s="9"/>
      <c r="B48" s="11" t="s">
        <v>35</v>
      </c>
      <c r="C48" s="5"/>
      <c r="D48" s="9">
        <f>D38+D47</f>
        <v>53.564999999999998</v>
      </c>
      <c r="E48" s="9">
        <f t="shared" ref="E48:O48" si="6">E38+E47</f>
        <v>55.57</v>
      </c>
      <c r="F48" s="9">
        <f t="shared" si="6"/>
        <v>227.55</v>
      </c>
      <c r="G48" s="9">
        <f t="shared" si="6"/>
        <v>1642.04</v>
      </c>
      <c r="H48" s="9">
        <f t="shared" si="6"/>
        <v>21.580000000000002</v>
      </c>
      <c r="I48" s="9">
        <f t="shared" si="6"/>
        <v>0.95</v>
      </c>
      <c r="J48" s="9">
        <f t="shared" si="6"/>
        <v>1.7909999999999999</v>
      </c>
      <c r="K48" s="9">
        <f t="shared" si="6"/>
        <v>51.120000000000005</v>
      </c>
      <c r="L48" s="9">
        <f t="shared" si="6"/>
        <v>631.49</v>
      </c>
      <c r="M48" s="9">
        <f t="shared" si="6"/>
        <v>806.84</v>
      </c>
      <c r="N48" s="9">
        <f t="shared" si="6"/>
        <v>219.45</v>
      </c>
      <c r="O48" s="9">
        <f t="shared" si="6"/>
        <v>8.8049999999999997</v>
      </c>
    </row>
    <row r="49" spans="1:15" s="3" customFormat="1" x14ac:dyDescent="0.4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3" customFormat="1" x14ac:dyDescent="0.4">
      <c r="A50" s="1"/>
      <c r="B50" s="9" t="s">
        <v>47</v>
      </c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3" customFormat="1" x14ac:dyDescent="0.4">
      <c r="A51" s="1"/>
      <c r="B51" s="4" t="s">
        <v>21</v>
      </c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3" customFormat="1" x14ac:dyDescent="0.4">
      <c r="A52" s="1" t="s">
        <v>141</v>
      </c>
      <c r="B52" s="1" t="s">
        <v>142</v>
      </c>
      <c r="C52" s="2">
        <v>100</v>
      </c>
      <c r="D52" s="1">
        <v>0.4</v>
      </c>
      <c r="E52" s="1">
        <v>0.4</v>
      </c>
      <c r="F52" s="1">
        <v>7.35</v>
      </c>
      <c r="G52" s="1">
        <v>46.6</v>
      </c>
      <c r="H52" s="1">
        <v>0</v>
      </c>
      <c r="I52" s="1">
        <v>0.03</v>
      </c>
      <c r="J52" s="1">
        <v>0.2</v>
      </c>
      <c r="K52" s="1">
        <v>10</v>
      </c>
      <c r="L52" s="1">
        <v>16</v>
      </c>
      <c r="M52" s="1">
        <v>11</v>
      </c>
      <c r="N52" s="1">
        <v>9</v>
      </c>
      <c r="O52" s="1">
        <v>2.2000000000000002</v>
      </c>
    </row>
    <row r="53" spans="1:15" s="3" customFormat="1" ht="42" x14ac:dyDescent="0.4">
      <c r="A53" s="1" t="s">
        <v>29</v>
      </c>
      <c r="B53" s="1" t="s">
        <v>30</v>
      </c>
      <c r="C53" s="2">
        <v>180</v>
      </c>
      <c r="D53" s="1">
        <v>6.84</v>
      </c>
      <c r="E53" s="1">
        <v>8.9499999999999993</v>
      </c>
      <c r="F53" s="1">
        <v>41.2</v>
      </c>
      <c r="G53" s="1">
        <v>244.8</v>
      </c>
      <c r="H53" s="1">
        <v>0.04</v>
      </c>
      <c r="I53" s="1">
        <v>1.0999999999999999E-2</v>
      </c>
      <c r="J53" s="1">
        <v>0.03</v>
      </c>
      <c r="K53" s="1">
        <v>0</v>
      </c>
      <c r="L53" s="1">
        <v>14.7</v>
      </c>
      <c r="M53" s="1">
        <v>59.5</v>
      </c>
      <c r="N53" s="1">
        <v>10.45</v>
      </c>
      <c r="O53" s="1">
        <v>1.06</v>
      </c>
    </row>
    <row r="54" spans="1:15" s="3" customFormat="1" ht="27" customHeight="1" x14ac:dyDescent="0.4">
      <c r="A54" s="1" t="s">
        <v>66</v>
      </c>
      <c r="B54" s="1" t="s">
        <v>156</v>
      </c>
      <c r="C54" s="2" t="s">
        <v>154</v>
      </c>
      <c r="D54" s="1">
        <v>11.4</v>
      </c>
      <c r="E54" s="1">
        <v>12.7</v>
      </c>
      <c r="F54" s="1">
        <v>6.59</v>
      </c>
      <c r="G54" s="1">
        <v>186.26</v>
      </c>
      <c r="H54" s="1">
        <v>1.2E-2</v>
      </c>
      <c r="I54" s="1">
        <v>0.01</v>
      </c>
      <c r="J54" s="1">
        <v>0.13</v>
      </c>
      <c r="K54" s="1">
        <v>1.62</v>
      </c>
      <c r="L54" s="1">
        <v>19.87</v>
      </c>
      <c r="M54" s="1">
        <v>151</v>
      </c>
      <c r="N54" s="1">
        <v>18.850000000000001</v>
      </c>
      <c r="O54" s="1">
        <v>2.62</v>
      </c>
    </row>
    <row r="55" spans="1:15" s="3" customFormat="1" hidden="1" x14ac:dyDescent="0.4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3" customFormat="1" ht="43.5" customHeight="1" x14ac:dyDescent="0.4">
      <c r="A56" s="1"/>
      <c r="B56" s="1" t="s">
        <v>124</v>
      </c>
      <c r="C56" s="2">
        <v>60</v>
      </c>
      <c r="D56" s="1">
        <v>4.5599999999999996</v>
      </c>
      <c r="E56" s="1">
        <v>0.48</v>
      </c>
      <c r="F56" s="1">
        <v>29.52</v>
      </c>
      <c r="G56" s="1">
        <v>142</v>
      </c>
      <c r="H56" s="1">
        <v>0</v>
      </c>
      <c r="I56" s="1">
        <v>2.8000000000000001E-2</v>
      </c>
      <c r="J56" s="1">
        <v>0.438</v>
      </c>
      <c r="K56" s="1">
        <v>0</v>
      </c>
      <c r="L56" s="1">
        <v>8.76</v>
      </c>
      <c r="M56" s="1">
        <v>32.22</v>
      </c>
      <c r="N56" s="1">
        <v>7.2</v>
      </c>
      <c r="O56" s="1">
        <v>0.7</v>
      </c>
    </row>
    <row r="57" spans="1:15" s="3" customFormat="1" ht="42" x14ac:dyDescent="0.4">
      <c r="A57" s="1" t="s">
        <v>74</v>
      </c>
      <c r="B57" s="1" t="s">
        <v>75</v>
      </c>
      <c r="C57" s="2" t="s">
        <v>127</v>
      </c>
      <c r="D57" s="1">
        <v>0.2</v>
      </c>
      <c r="E57" s="1">
        <v>0.5</v>
      </c>
      <c r="F57" s="1">
        <v>15.7</v>
      </c>
      <c r="G57" s="1">
        <v>65.3</v>
      </c>
      <c r="H57" s="1">
        <v>0</v>
      </c>
      <c r="I57" s="1">
        <v>0</v>
      </c>
      <c r="J57" s="1">
        <v>0</v>
      </c>
      <c r="K57" s="1">
        <v>0</v>
      </c>
      <c r="L57" s="1">
        <v>0.45</v>
      </c>
      <c r="M57" s="1">
        <v>0</v>
      </c>
      <c r="N57" s="1">
        <v>0</v>
      </c>
      <c r="O57" s="1">
        <v>4.4999999999999998E-2</v>
      </c>
    </row>
    <row r="58" spans="1:15" s="3" customFormat="1" x14ac:dyDescent="0.4">
      <c r="A58" s="1"/>
      <c r="B58" s="5" t="s">
        <v>24</v>
      </c>
      <c r="C58" s="2"/>
      <c r="D58" s="1">
        <f t="shared" ref="D58:O58" si="7">SUM(D52:D57)</f>
        <v>23.4</v>
      </c>
      <c r="E58" s="1">
        <f t="shared" si="7"/>
        <v>23.029999999999998</v>
      </c>
      <c r="F58" s="1">
        <f t="shared" si="7"/>
        <v>100.36</v>
      </c>
      <c r="G58" s="1">
        <f t="shared" si="7"/>
        <v>684.96</v>
      </c>
      <c r="H58" s="1">
        <f t="shared" si="7"/>
        <v>5.2000000000000005E-2</v>
      </c>
      <c r="I58" s="1">
        <f t="shared" si="7"/>
        <v>7.9000000000000001E-2</v>
      </c>
      <c r="J58" s="1">
        <f t="shared" si="7"/>
        <v>0.79800000000000004</v>
      </c>
      <c r="K58" s="1">
        <f t="shared" si="7"/>
        <v>11.620000000000001</v>
      </c>
      <c r="L58" s="1">
        <f t="shared" si="7"/>
        <v>59.78</v>
      </c>
      <c r="M58" s="1">
        <f t="shared" si="7"/>
        <v>253.72</v>
      </c>
      <c r="N58" s="1">
        <f t="shared" si="7"/>
        <v>45.5</v>
      </c>
      <c r="O58" s="1">
        <f t="shared" si="7"/>
        <v>6.6250000000000009</v>
      </c>
    </row>
    <row r="59" spans="1:15" s="3" customFormat="1" x14ac:dyDescent="0.4">
      <c r="A59" s="1"/>
      <c r="B59" s="4" t="s">
        <v>25</v>
      </c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3" customFormat="1" ht="63" x14ac:dyDescent="0.4">
      <c r="A60" s="1" t="s">
        <v>51</v>
      </c>
      <c r="B60" s="1" t="s">
        <v>52</v>
      </c>
      <c r="C60" s="2">
        <v>100</v>
      </c>
      <c r="D60" s="1">
        <v>1.55</v>
      </c>
      <c r="E60" s="1">
        <v>5.5</v>
      </c>
      <c r="F60" s="1">
        <v>17.11</v>
      </c>
      <c r="G60" s="1">
        <v>124.14</v>
      </c>
      <c r="H60" s="1">
        <v>0</v>
      </c>
      <c r="I60" s="1">
        <v>1.7999999999999999E-2</v>
      </c>
      <c r="J60" s="1">
        <v>1.391</v>
      </c>
      <c r="K60" s="1">
        <v>21.603000000000002</v>
      </c>
      <c r="L60" s="1">
        <v>25.536999999999999</v>
      </c>
      <c r="M60" s="1">
        <v>18.260000000000002</v>
      </c>
      <c r="N60" s="1">
        <v>9.92</v>
      </c>
      <c r="O60" s="1">
        <v>0.34399999999999997</v>
      </c>
    </row>
    <row r="61" spans="1:15" s="3" customFormat="1" ht="42" x14ac:dyDescent="0.4">
      <c r="A61" s="1" t="s">
        <v>58</v>
      </c>
      <c r="B61" s="1" t="s">
        <v>59</v>
      </c>
      <c r="C61" s="2" t="s">
        <v>129</v>
      </c>
      <c r="D61" s="1">
        <v>7.02</v>
      </c>
      <c r="E61" s="1">
        <v>8.1999999999999993</v>
      </c>
      <c r="F61" s="1">
        <v>18.95</v>
      </c>
      <c r="G61" s="1">
        <v>191.3</v>
      </c>
      <c r="H61" s="1">
        <v>0.18</v>
      </c>
      <c r="I61" s="1">
        <v>0.12</v>
      </c>
      <c r="J61" s="1">
        <v>0.1</v>
      </c>
      <c r="K61" s="1">
        <v>10.68</v>
      </c>
      <c r="L61" s="1">
        <v>28.84</v>
      </c>
      <c r="M61" s="1">
        <v>105.4</v>
      </c>
      <c r="N61" s="1">
        <v>29.7</v>
      </c>
      <c r="O61" s="1">
        <v>1.38</v>
      </c>
    </row>
    <row r="62" spans="1:15" s="3" customFormat="1" x14ac:dyDescent="0.4">
      <c r="A62" s="1" t="s">
        <v>55</v>
      </c>
      <c r="B62" s="1" t="s">
        <v>56</v>
      </c>
      <c r="C62" s="2">
        <v>230</v>
      </c>
      <c r="D62" s="1">
        <v>19.32</v>
      </c>
      <c r="E62" s="1">
        <v>18.100000000000001</v>
      </c>
      <c r="F62" s="1">
        <v>46.36</v>
      </c>
      <c r="G62" s="1">
        <v>425.62</v>
      </c>
      <c r="H62" s="1">
        <v>0</v>
      </c>
      <c r="I62" s="1">
        <v>0.34</v>
      </c>
      <c r="J62" s="1">
        <v>0.24</v>
      </c>
      <c r="K62" s="1">
        <v>1.1000000000000001</v>
      </c>
      <c r="L62" s="1">
        <v>26.6</v>
      </c>
      <c r="M62" s="1">
        <v>336</v>
      </c>
      <c r="N62" s="1">
        <v>159</v>
      </c>
      <c r="O62" s="1">
        <v>0.65</v>
      </c>
    </row>
    <row r="63" spans="1:15" s="3" customFormat="1" ht="42.75" customHeight="1" x14ac:dyDescent="0.4">
      <c r="A63" s="1"/>
      <c r="B63" s="1" t="s">
        <v>124</v>
      </c>
      <c r="C63" s="2">
        <v>60</v>
      </c>
      <c r="D63" s="1">
        <v>4.5599999999999996</v>
      </c>
      <c r="E63" s="1">
        <v>0.48</v>
      </c>
      <c r="F63" s="1">
        <v>29.52</v>
      </c>
      <c r="G63" s="1">
        <v>142</v>
      </c>
      <c r="H63" s="1">
        <v>0</v>
      </c>
      <c r="I63" s="1">
        <v>2.8000000000000001E-2</v>
      </c>
      <c r="J63" s="1">
        <v>0.438</v>
      </c>
      <c r="K63" s="1">
        <v>0</v>
      </c>
      <c r="L63" s="1">
        <v>8.76</v>
      </c>
      <c r="M63" s="1">
        <v>32.22</v>
      </c>
      <c r="N63" s="1">
        <v>7.2</v>
      </c>
      <c r="O63" s="1">
        <v>0.7</v>
      </c>
    </row>
    <row r="64" spans="1:15" s="3" customFormat="1" x14ac:dyDescent="0.4">
      <c r="A64" s="1" t="s">
        <v>89</v>
      </c>
      <c r="B64" s="1" t="s">
        <v>90</v>
      </c>
      <c r="C64" s="2" t="s">
        <v>143</v>
      </c>
      <c r="D64" s="1">
        <v>0.2</v>
      </c>
      <c r="E64" s="1">
        <v>1.5</v>
      </c>
      <c r="F64" s="1">
        <v>15.7</v>
      </c>
      <c r="G64" s="1">
        <v>65.3</v>
      </c>
      <c r="H64" s="1">
        <v>0</v>
      </c>
      <c r="I64" s="1">
        <v>0</v>
      </c>
      <c r="J64" s="1">
        <v>0</v>
      </c>
      <c r="K64" s="1">
        <v>0</v>
      </c>
      <c r="L64" s="1">
        <v>0.45</v>
      </c>
      <c r="M64" s="1">
        <v>0</v>
      </c>
      <c r="N64" s="1">
        <v>0</v>
      </c>
      <c r="O64" s="1">
        <v>4.4999999999999998E-2</v>
      </c>
    </row>
    <row r="65" spans="1:15" s="3" customFormat="1" x14ac:dyDescent="0.4">
      <c r="A65" s="1"/>
      <c r="B65" s="5" t="s">
        <v>34</v>
      </c>
      <c r="C65" s="2"/>
      <c r="D65" s="1">
        <f t="shared" ref="D65:O65" si="8">SUM(D60:D64)</f>
        <v>32.650000000000006</v>
      </c>
      <c r="E65" s="1">
        <f t="shared" si="8"/>
        <v>33.78</v>
      </c>
      <c r="F65" s="1">
        <f t="shared" si="8"/>
        <v>127.64</v>
      </c>
      <c r="G65" s="1">
        <f t="shared" si="8"/>
        <v>948.3599999999999</v>
      </c>
      <c r="H65" s="1">
        <f t="shared" si="8"/>
        <v>0.18</v>
      </c>
      <c r="I65" s="1">
        <f t="shared" si="8"/>
        <v>0.50600000000000001</v>
      </c>
      <c r="J65" s="1">
        <f t="shared" si="8"/>
        <v>2.169</v>
      </c>
      <c r="K65" s="1">
        <f t="shared" si="8"/>
        <v>33.383000000000003</v>
      </c>
      <c r="L65" s="1">
        <f t="shared" si="8"/>
        <v>90.187000000000012</v>
      </c>
      <c r="M65" s="1">
        <f t="shared" si="8"/>
        <v>491.88</v>
      </c>
      <c r="N65" s="1">
        <f t="shared" si="8"/>
        <v>205.82</v>
      </c>
      <c r="O65" s="1">
        <f t="shared" si="8"/>
        <v>3.1189999999999998</v>
      </c>
    </row>
    <row r="66" spans="1:15" s="10" customFormat="1" ht="20.399999999999999" x14ac:dyDescent="0.35">
      <c r="A66" s="9"/>
      <c r="B66" s="11" t="s">
        <v>35</v>
      </c>
      <c r="C66" s="5"/>
      <c r="D66" s="9">
        <f t="shared" ref="D66:O66" si="9">D58+D65</f>
        <v>56.050000000000004</v>
      </c>
      <c r="E66" s="9">
        <f t="shared" si="9"/>
        <v>56.81</v>
      </c>
      <c r="F66" s="9">
        <f t="shared" si="9"/>
        <v>228</v>
      </c>
      <c r="G66" s="9">
        <f t="shared" si="9"/>
        <v>1633.32</v>
      </c>
      <c r="H66" s="9">
        <f t="shared" si="9"/>
        <v>0.23199999999999998</v>
      </c>
      <c r="I66" s="9">
        <f t="shared" si="9"/>
        <v>0.58499999999999996</v>
      </c>
      <c r="J66" s="9">
        <f t="shared" si="9"/>
        <v>2.9670000000000001</v>
      </c>
      <c r="K66" s="9">
        <f t="shared" si="9"/>
        <v>45.003</v>
      </c>
      <c r="L66" s="9">
        <f t="shared" si="9"/>
        <v>149.96700000000001</v>
      </c>
      <c r="M66" s="9">
        <f t="shared" si="9"/>
        <v>745.6</v>
      </c>
      <c r="N66" s="9">
        <f t="shared" si="9"/>
        <v>251.32</v>
      </c>
      <c r="O66" s="9">
        <f t="shared" si="9"/>
        <v>9.7439999999999998</v>
      </c>
    </row>
    <row r="67" spans="1:15" s="3" customFormat="1" x14ac:dyDescent="0.4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3" customFormat="1" x14ac:dyDescent="0.4">
      <c r="A68" s="1"/>
      <c r="B68" s="9" t="s">
        <v>57</v>
      </c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3" customFormat="1" x14ac:dyDescent="0.4">
      <c r="A69" s="1"/>
      <c r="B69" s="4" t="s">
        <v>21</v>
      </c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3" customFormat="1" ht="26.25" customHeight="1" x14ac:dyDescent="0.4">
      <c r="A70" s="1" t="s">
        <v>141</v>
      </c>
      <c r="B70" s="1" t="s">
        <v>142</v>
      </c>
      <c r="C70" s="2">
        <v>100</v>
      </c>
      <c r="D70" s="1">
        <v>1.69</v>
      </c>
      <c r="E70" s="1">
        <v>2.1</v>
      </c>
      <c r="F70" s="1">
        <v>13</v>
      </c>
      <c r="G70" s="1">
        <v>77.7</v>
      </c>
      <c r="H70" s="1">
        <v>0</v>
      </c>
      <c r="I70" s="1">
        <v>0.03</v>
      </c>
      <c r="J70" s="1">
        <v>0.2</v>
      </c>
      <c r="K70" s="1">
        <v>10</v>
      </c>
      <c r="L70" s="1">
        <v>16</v>
      </c>
      <c r="M70" s="1">
        <v>11</v>
      </c>
      <c r="N70" s="1">
        <v>9</v>
      </c>
      <c r="O70" s="1">
        <v>2.2000000000000002</v>
      </c>
    </row>
    <row r="71" spans="1:15" s="3" customFormat="1" ht="51.75" customHeight="1" x14ac:dyDescent="0.4">
      <c r="A71" s="1" t="s">
        <v>144</v>
      </c>
      <c r="B71" s="1" t="s">
        <v>145</v>
      </c>
      <c r="C71" s="2" t="s">
        <v>146</v>
      </c>
      <c r="D71" s="1">
        <v>7.3</v>
      </c>
      <c r="E71" s="1">
        <v>10.39</v>
      </c>
      <c r="F71" s="1">
        <v>16.43</v>
      </c>
      <c r="G71" s="1">
        <v>188.4</v>
      </c>
      <c r="H71" s="1">
        <v>0.05</v>
      </c>
      <c r="I71" s="1">
        <v>0.23</v>
      </c>
      <c r="J71" s="1">
        <v>0.24</v>
      </c>
      <c r="K71" s="1">
        <v>1.3</v>
      </c>
      <c r="L71" s="1">
        <v>331.5</v>
      </c>
      <c r="M71" s="1">
        <v>327.10000000000002</v>
      </c>
      <c r="N71" s="1">
        <v>54.5</v>
      </c>
      <c r="O71" s="1">
        <v>2.11</v>
      </c>
    </row>
    <row r="72" spans="1:15" s="3" customFormat="1" ht="25.5" customHeight="1" x14ac:dyDescent="0.4">
      <c r="A72" s="1" t="s">
        <v>147</v>
      </c>
      <c r="B72" s="1" t="s">
        <v>148</v>
      </c>
      <c r="C72" s="2">
        <v>60</v>
      </c>
      <c r="D72" s="1">
        <v>8.11</v>
      </c>
      <c r="E72" s="1">
        <v>8.9499999999999993</v>
      </c>
      <c r="F72" s="1">
        <v>24.53</v>
      </c>
      <c r="G72" s="1">
        <v>192</v>
      </c>
      <c r="H72" s="1">
        <v>3.0000000000000001E-3</v>
      </c>
      <c r="I72" s="1">
        <v>7.0000000000000007E-2</v>
      </c>
      <c r="J72" s="1">
        <v>5.7000000000000002E-2</v>
      </c>
      <c r="K72" s="1">
        <v>0.67800000000000005</v>
      </c>
      <c r="L72" s="1">
        <v>0</v>
      </c>
      <c r="M72" s="1">
        <v>76.62</v>
      </c>
      <c r="N72" s="1">
        <v>11.58</v>
      </c>
      <c r="O72" s="1">
        <v>1.01</v>
      </c>
    </row>
    <row r="73" spans="1:15" s="3" customFormat="1" ht="0.75" customHeight="1" x14ac:dyDescent="0.4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3" customFormat="1" ht="45.75" customHeight="1" x14ac:dyDescent="0.4">
      <c r="A74" s="1"/>
      <c r="B74" s="1" t="s">
        <v>124</v>
      </c>
      <c r="C74" s="2">
        <v>60</v>
      </c>
      <c r="D74" s="1">
        <v>4.5599999999999996</v>
      </c>
      <c r="E74" s="1">
        <v>0.48</v>
      </c>
      <c r="F74" s="1">
        <v>29.52</v>
      </c>
      <c r="G74" s="1">
        <v>142</v>
      </c>
      <c r="H74" s="1">
        <v>0</v>
      </c>
      <c r="I74" s="1">
        <v>2.8000000000000001E-2</v>
      </c>
      <c r="J74" s="1">
        <v>0.438</v>
      </c>
      <c r="K74" s="1">
        <v>0</v>
      </c>
      <c r="L74" s="1">
        <v>8.76</v>
      </c>
      <c r="M74" s="1">
        <v>32.22</v>
      </c>
      <c r="N74" s="1">
        <v>7.2</v>
      </c>
      <c r="O74" s="1">
        <v>0.7</v>
      </c>
    </row>
    <row r="75" spans="1:15" s="3" customFormat="1" x14ac:dyDescent="0.4">
      <c r="A75" s="1" t="s">
        <v>22</v>
      </c>
      <c r="B75" s="1" t="s">
        <v>23</v>
      </c>
      <c r="C75" s="2" t="s">
        <v>125</v>
      </c>
      <c r="D75" s="1">
        <v>2.1000000000000001E-2</v>
      </c>
      <c r="E75" s="1">
        <v>5.0000000000000001E-3</v>
      </c>
      <c r="F75" s="1">
        <v>14.975</v>
      </c>
      <c r="G75" s="1">
        <v>60</v>
      </c>
      <c r="H75" s="1">
        <v>0</v>
      </c>
      <c r="I75" s="1">
        <v>0</v>
      </c>
      <c r="J75" s="1">
        <v>0</v>
      </c>
      <c r="K75" s="1">
        <v>0</v>
      </c>
      <c r="L75" s="1">
        <v>0.45</v>
      </c>
      <c r="M75" s="1">
        <v>0</v>
      </c>
      <c r="N75" s="1">
        <v>0</v>
      </c>
      <c r="O75" s="1">
        <v>4.4999999999999998E-2</v>
      </c>
    </row>
    <row r="76" spans="1:15" s="3" customFormat="1" x14ac:dyDescent="0.4">
      <c r="A76" s="1"/>
      <c r="B76" s="5" t="s">
        <v>24</v>
      </c>
      <c r="C76" s="2"/>
      <c r="D76" s="1">
        <f>SUM(D70:D75)</f>
        <v>21.681000000000001</v>
      </c>
      <c r="E76" s="1">
        <f>SUM(E70:E75)</f>
        <v>21.924999999999997</v>
      </c>
      <c r="F76" s="1">
        <f>SUM(F70:F75)</f>
        <v>98.454999999999998</v>
      </c>
      <c r="G76" s="1">
        <f>SUM(G70:G75)</f>
        <v>660.1</v>
      </c>
      <c r="H76" s="1">
        <f t="shared" ref="H76:O76" si="10">H70+H71+H72+H73+H74+H75</f>
        <v>5.3000000000000005E-2</v>
      </c>
      <c r="I76" s="1">
        <f t="shared" si="10"/>
        <v>0.35800000000000004</v>
      </c>
      <c r="J76" s="1">
        <f t="shared" si="10"/>
        <v>0.93500000000000005</v>
      </c>
      <c r="K76" s="1">
        <f t="shared" si="10"/>
        <v>11.978000000000002</v>
      </c>
      <c r="L76" s="1">
        <f t="shared" si="10"/>
        <v>356.71</v>
      </c>
      <c r="M76" s="1">
        <f t="shared" si="10"/>
        <v>446.94000000000005</v>
      </c>
      <c r="N76" s="1">
        <f t="shared" si="10"/>
        <v>82.28</v>
      </c>
      <c r="O76" s="1">
        <f t="shared" si="10"/>
        <v>6.0650000000000004</v>
      </c>
    </row>
    <row r="77" spans="1:15" s="3" customFormat="1" x14ac:dyDescent="0.4">
      <c r="A77" s="1"/>
      <c r="B77" s="4" t="s">
        <v>25</v>
      </c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ht="65.25" customHeight="1" x14ac:dyDescent="0.4">
      <c r="A78" s="23" t="s">
        <v>149</v>
      </c>
      <c r="B78" s="1" t="s">
        <v>150</v>
      </c>
      <c r="C78" s="2">
        <v>100</v>
      </c>
      <c r="D78" s="1">
        <v>1.2</v>
      </c>
      <c r="E78" s="1">
        <v>10.06</v>
      </c>
      <c r="F78" s="1">
        <v>14</v>
      </c>
      <c r="G78" s="1">
        <v>151.69999999999999</v>
      </c>
      <c r="H78" s="1">
        <v>0</v>
      </c>
      <c r="I78" s="1">
        <v>0.03</v>
      </c>
      <c r="J78" s="1">
        <v>0.2</v>
      </c>
      <c r="K78" s="1">
        <v>10</v>
      </c>
      <c r="L78" s="1">
        <v>16</v>
      </c>
      <c r="M78" s="1">
        <v>11</v>
      </c>
      <c r="N78" s="1">
        <v>9</v>
      </c>
      <c r="O78" s="1">
        <v>2.2000000000000002</v>
      </c>
    </row>
    <row r="79" spans="1:15" s="3" customFormat="1" ht="44.25" customHeight="1" x14ac:dyDescent="0.4">
      <c r="A79" s="1" t="s">
        <v>53</v>
      </c>
      <c r="B79" s="1" t="s">
        <v>54</v>
      </c>
      <c r="C79" s="2" t="s">
        <v>129</v>
      </c>
      <c r="D79" s="1">
        <v>8.36</v>
      </c>
      <c r="E79" s="1">
        <v>6.33</v>
      </c>
      <c r="F79" s="1">
        <v>27.44</v>
      </c>
      <c r="G79" s="1">
        <v>200</v>
      </c>
      <c r="H79" s="1">
        <v>0.01</v>
      </c>
      <c r="I79" s="1">
        <v>0.13</v>
      </c>
      <c r="J79" s="1">
        <v>0.09</v>
      </c>
      <c r="K79" s="1">
        <v>12.77</v>
      </c>
      <c r="L79" s="1">
        <v>20.65</v>
      </c>
      <c r="M79" s="1">
        <v>60.4</v>
      </c>
      <c r="N79" s="1">
        <v>25.67</v>
      </c>
      <c r="O79" s="1">
        <v>1.35</v>
      </c>
    </row>
    <row r="80" spans="1:15" s="3" customFormat="1" ht="22.5" customHeight="1" x14ac:dyDescent="0.4">
      <c r="A80" s="1" t="s">
        <v>106</v>
      </c>
      <c r="B80" s="1" t="s">
        <v>107</v>
      </c>
      <c r="C80" s="2">
        <v>220</v>
      </c>
      <c r="D80" s="1">
        <v>15.56</v>
      </c>
      <c r="E80" s="1">
        <v>16.420000000000002</v>
      </c>
      <c r="F80" s="1">
        <v>38.9</v>
      </c>
      <c r="G80" s="1">
        <v>365.6</v>
      </c>
      <c r="H80" s="1">
        <v>1.98</v>
      </c>
      <c r="I80" s="1">
        <v>0.16500000000000001</v>
      </c>
      <c r="J80" s="1">
        <v>0</v>
      </c>
      <c r="K80" s="1">
        <v>39.6</v>
      </c>
      <c r="L80" s="1">
        <v>56.1</v>
      </c>
      <c r="M80" s="1">
        <v>68.86</v>
      </c>
      <c r="N80" s="1">
        <v>44.44</v>
      </c>
      <c r="O80" s="1">
        <v>2.09</v>
      </c>
    </row>
    <row r="81" spans="1:15" s="3" customFormat="1" hidden="1" x14ac:dyDescent="0.4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ht="42.75" customHeight="1" x14ac:dyDescent="0.4">
      <c r="A82" s="1"/>
      <c r="B82" s="1" t="s">
        <v>124</v>
      </c>
      <c r="C82" s="2">
        <v>60</v>
      </c>
      <c r="D82" s="1">
        <v>4.5599999999999996</v>
      </c>
      <c r="E82" s="1">
        <v>0.48</v>
      </c>
      <c r="F82" s="1">
        <v>29.52</v>
      </c>
      <c r="G82" s="1">
        <v>142</v>
      </c>
      <c r="H82" s="1">
        <v>0</v>
      </c>
      <c r="I82" s="1">
        <v>2.8000000000000001E-2</v>
      </c>
      <c r="J82" s="1">
        <v>0.438</v>
      </c>
      <c r="K82" s="1">
        <v>0</v>
      </c>
      <c r="L82" s="1">
        <v>8.76</v>
      </c>
      <c r="M82" s="1">
        <v>32.22</v>
      </c>
      <c r="N82" s="1">
        <v>7.2</v>
      </c>
      <c r="O82" s="1">
        <v>0.7</v>
      </c>
    </row>
    <row r="83" spans="1:15" s="3" customFormat="1" x14ac:dyDescent="0.4">
      <c r="A83" s="1" t="s">
        <v>32</v>
      </c>
      <c r="B83" s="1" t="s">
        <v>33</v>
      </c>
      <c r="C83" s="2">
        <v>200</v>
      </c>
      <c r="D83" s="1">
        <v>0.54</v>
      </c>
      <c r="E83" s="1">
        <v>0</v>
      </c>
      <c r="F83" s="1">
        <v>17.579999999999998</v>
      </c>
      <c r="G83" s="1">
        <v>70.53</v>
      </c>
      <c r="H83" s="1">
        <v>0.18</v>
      </c>
      <c r="I83" s="1">
        <v>5.0000000000000001E-3</v>
      </c>
      <c r="J83" s="1">
        <v>0.02</v>
      </c>
      <c r="K83" s="1">
        <v>0.03</v>
      </c>
      <c r="L83" s="1">
        <v>2.56</v>
      </c>
      <c r="M83" s="1">
        <v>3.56</v>
      </c>
      <c r="N83" s="1">
        <v>1.74</v>
      </c>
      <c r="O83" s="1">
        <v>0.1</v>
      </c>
    </row>
    <row r="84" spans="1:15" s="3" customFormat="1" x14ac:dyDescent="0.4">
      <c r="A84" s="1"/>
      <c r="B84" s="5" t="s">
        <v>34</v>
      </c>
      <c r="C84" s="2"/>
      <c r="D84" s="1">
        <f t="shared" ref="D84:O84" si="11">SUM(D78:D83)</f>
        <v>30.219999999999995</v>
      </c>
      <c r="E84" s="1">
        <f t="shared" si="11"/>
        <v>33.29</v>
      </c>
      <c r="F84" s="1">
        <f t="shared" si="11"/>
        <v>127.44</v>
      </c>
      <c r="G84" s="1">
        <f t="shared" si="11"/>
        <v>929.82999999999993</v>
      </c>
      <c r="H84" s="1">
        <f t="shared" si="11"/>
        <v>2.17</v>
      </c>
      <c r="I84" s="1">
        <f t="shared" si="11"/>
        <v>0.35800000000000004</v>
      </c>
      <c r="J84" s="1">
        <f t="shared" si="11"/>
        <v>0.748</v>
      </c>
      <c r="K84" s="1">
        <f t="shared" si="11"/>
        <v>62.400000000000006</v>
      </c>
      <c r="L84" s="1">
        <f t="shared" si="11"/>
        <v>104.07000000000001</v>
      </c>
      <c r="M84" s="1">
        <f t="shared" si="11"/>
        <v>176.04</v>
      </c>
      <c r="N84" s="1">
        <f t="shared" si="11"/>
        <v>88.05</v>
      </c>
      <c r="O84" s="1">
        <f t="shared" si="11"/>
        <v>6.44</v>
      </c>
    </row>
    <row r="85" spans="1:15" s="10" customFormat="1" ht="20.399999999999999" x14ac:dyDescent="0.35">
      <c r="A85" s="9"/>
      <c r="B85" s="11" t="s">
        <v>35</v>
      </c>
      <c r="C85" s="5"/>
      <c r="D85" s="9">
        <f>D76+D84</f>
        <v>51.900999999999996</v>
      </c>
      <c r="E85" s="9">
        <f t="shared" ref="E85:O85" si="12">E76+E84</f>
        <v>55.214999999999996</v>
      </c>
      <c r="F85" s="9">
        <f t="shared" si="12"/>
        <v>225.89499999999998</v>
      </c>
      <c r="G85" s="9">
        <f t="shared" si="12"/>
        <v>1589.9299999999998</v>
      </c>
      <c r="H85" s="9">
        <f t="shared" si="12"/>
        <v>2.2229999999999999</v>
      </c>
      <c r="I85" s="9">
        <f t="shared" si="12"/>
        <v>0.71600000000000008</v>
      </c>
      <c r="J85" s="9">
        <f t="shared" si="12"/>
        <v>1.6830000000000001</v>
      </c>
      <c r="K85" s="9">
        <f t="shared" si="12"/>
        <v>74.378000000000014</v>
      </c>
      <c r="L85" s="9">
        <f t="shared" si="12"/>
        <v>460.78</v>
      </c>
      <c r="M85" s="9">
        <f t="shared" si="12"/>
        <v>622.98</v>
      </c>
      <c r="N85" s="9">
        <f t="shared" si="12"/>
        <v>170.32999999999998</v>
      </c>
      <c r="O85" s="9">
        <f t="shared" si="12"/>
        <v>12.505000000000001</v>
      </c>
    </row>
    <row r="86" spans="1:15" s="3" customFormat="1" x14ac:dyDescent="0.4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4">
      <c r="A87" s="1"/>
      <c r="B87" s="9" t="s">
        <v>61</v>
      </c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4">
      <c r="A88" s="1"/>
      <c r="B88" s="4" t="s">
        <v>21</v>
      </c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ht="40.5" customHeight="1" x14ac:dyDescent="0.4">
      <c r="A89" s="1" t="s">
        <v>114</v>
      </c>
      <c r="B89" s="1" t="s">
        <v>151</v>
      </c>
      <c r="C89" s="2">
        <v>100</v>
      </c>
      <c r="D89" s="1">
        <v>1.6</v>
      </c>
      <c r="E89" s="1">
        <v>8.99</v>
      </c>
      <c r="F89" s="1">
        <v>8.5</v>
      </c>
      <c r="G89" s="1">
        <v>121.3</v>
      </c>
      <c r="H89" s="1">
        <v>1.02</v>
      </c>
      <c r="I89" s="1">
        <v>6.7000000000000004E-2</v>
      </c>
      <c r="J89" s="1">
        <v>0.7</v>
      </c>
      <c r="K89" s="1">
        <v>10.5</v>
      </c>
      <c r="L89" s="1">
        <v>22.3</v>
      </c>
      <c r="M89" s="1">
        <v>58.5</v>
      </c>
      <c r="N89" s="1">
        <v>18.399999999999999</v>
      </c>
      <c r="O89" s="1">
        <v>0.88</v>
      </c>
    </row>
    <row r="90" spans="1:15" s="3" customFormat="1" ht="0.75" hidden="1" customHeight="1" x14ac:dyDescent="0.4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ht="27.75" customHeight="1" x14ac:dyDescent="0.4">
      <c r="A91" s="1" t="s">
        <v>109</v>
      </c>
      <c r="B91" s="1" t="s">
        <v>108</v>
      </c>
      <c r="C91" s="2">
        <v>220</v>
      </c>
      <c r="D91" s="1">
        <v>16.2</v>
      </c>
      <c r="E91" s="1">
        <v>12.9</v>
      </c>
      <c r="F91" s="1">
        <v>42.8</v>
      </c>
      <c r="G91" s="1">
        <v>352.1</v>
      </c>
      <c r="H91" s="1">
        <v>1.7</v>
      </c>
      <c r="I91" s="1">
        <v>0.121</v>
      </c>
      <c r="J91" s="1">
        <v>0</v>
      </c>
      <c r="K91" s="1">
        <v>6.27</v>
      </c>
      <c r="L91" s="1">
        <v>24.39</v>
      </c>
      <c r="M91" s="1">
        <v>87.45</v>
      </c>
      <c r="N91" s="1">
        <v>45.21</v>
      </c>
      <c r="O91" s="1">
        <v>1.67</v>
      </c>
    </row>
    <row r="92" spans="1:15" s="3" customFormat="1" hidden="1" x14ac:dyDescent="0.4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ht="39.75" customHeight="1" x14ac:dyDescent="0.4">
      <c r="A93" s="1"/>
      <c r="B93" s="1" t="s">
        <v>124</v>
      </c>
      <c r="C93" s="2">
        <v>50</v>
      </c>
      <c r="D93" s="1">
        <v>3.8</v>
      </c>
      <c r="E93" s="1">
        <v>0.5</v>
      </c>
      <c r="F93" s="1">
        <v>24.6</v>
      </c>
      <c r="G93" s="1">
        <v>117.2</v>
      </c>
      <c r="H93" s="1">
        <v>0</v>
      </c>
      <c r="I93" s="1">
        <v>2.8000000000000001E-2</v>
      </c>
      <c r="J93" s="1">
        <v>0.438</v>
      </c>
      <c r="K93" s="1">
        <v>0</v>
      </c>
      <c r="L93" s="1">
        <v>8.76</v>
      </c>
      <c r="M93" s="1">
        <v>32.22</v>
      </c>
      <c r="N93" s="1">
        <v>7.2</v>
      </c>
      <c r="O93" s="1">
        <v>0.7</v>
      </c>
    </row>
    <row r="94" spans="1:15" s="3" customFormat="1" x14ac:dyDescent="0.4">
      <c r="A94" s="1" t="s">
        <v>22</v>
      </c>
      <c r="B94" s="1" t="s">
        <v>105</v>
      </c>
      <c r="C94" s="2" t="s">
        <v>126</v>
      </c>
      <c r="D94" s="1">
        <v>4.4999999999999998E-2</v>
      </c>
      <c r="E94" s="1">
        <v>5.0000000000000001E-3</v>
      </c>
      <c r="F94" s="1">
        <v>15.12</v>
      </c>
      <c r="G94" s="1">
        <v>60.7</v>
      </c>
      <c r="H94" s="1">
        <v>20</v>
      </c>
      <c r="I94" s="1">
        <v>4.3999999999999997E-2</v>
      </c>
      <c r="J94" s="1">
        <v>0.12</v>
      </c>
      <c r="K94" s="1">
        <v>1.3</v>
      </c>
      <c r="L94" s="1">
        <v>125</v>
      </c>
      <c r="M94" s="1">
        <v>116</v>
      </c>
      <c r="N94" s="1">
        <v>21</v>
      </c>
      <c r="O94" s="1">
        <v>1.04</v>
      </c>
    </row>
    <row r="95" spans="1:15" s="3" customFormat="1" x14ac:dyDescent="0.4">
      <c r="A95" s="1"/>
      <c r="B95" s="5" t="s">
        <v>24</v>
      </c>
      <c r="C95" s="2"/>
      <c r="D95" s="1">
        <f t="shared" ref="D95:O95" si="13">SUM(D89:D94)</f>
        <v>21.645000000000003</v>
      </c>
      <c r="E95" s="1">
        <f t="shared" si="13"/>
        <v>22.395</v>
      </c>
      <c r="F95" s="1">
        <f t="shared" si="13"/>
        <v>91.02000000000001</v>
      </c>
      <c r="G95" s="1">
        <f t="shared" si="13"/>
        <v>651.30000000000007</v>
      </c>
      <c r="H95" s="1">
        <f t="shared" si="13"/>
        <v>22.72</v>
      </c>
      <c r="I95" s="1">
        <f t="shared" si="13"/>
        <v>0.26</v>
      </c>
      <c r="J95" s="1">
        <f t="shared" si="13"/>
        <v>1.258</v>
      </c>
      <c r="K95" s="1">
        <f t="shared" si="13"/>
        <v>18.07</v>
      </c>
      <c r="L95" s="1">
        <f t="shared" si="13"/>
        <v>180.45</v>
      </c>
      <c r="M95" s="1">
        <f t="shared" si="13"/>
        <v>294.16999999999996</v>
      </c>
      <c r="N95" s="1">
        <f t="shared" si="13"/>
        <v>91.81</v>
      </c>
      <c r="O95" s="1">
        <f t="shared" si="13"/>
        <v>4.29</v>
      </c>
    </row>
    <row r="96" spans="1:15" s="3" customFormat="1" x14ac:dyDescent="0.4">
      <c r="A96" s="1"/>
      <c r="B96" s="4" t="s">
        <v>25</v>
      </c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3" customFormat="1" ht="42" x14ac:dyDescent="0.4">
      <c r="A97" s="1" t="s">
        <v>62</v>
      </c>
      <c r="B97" s="1" t="s">
        <v>63</v>
      </c>
      <c r="C97" s="2">
        <v>100</v>
      </c>
      <c r="D97" s="1">
        <v>1.1200000000000001</v>
      </c>
      <c r="E97" s="1">
        <v>4.78</v>
      </c>
      <c r="F97" s="1">
        <v>10.6</v>
      </c>
      <c r="G97" s="1">
        <v>89.9</v>
      </c>
      <c r="H97" s="1">
        <v>0</v>
      </c>
      <c r="I97" s="1">
        <v>0.02</v>
      </c>
      <c r="J97" s="1">
        <v>0.02</v>
      </c>
      <c r="K97" s="1">
        <v>24.75</v>
      </c>
      <c r="L97" s="1">
        <v>34.9</v>
      </c>
      <c r="M97" s="1">
        <v>29.35</v>
      </c>
      <c r="N97" s="1">
        <v>18.3</v>
      </c>
      <c r="O97" s="1">
        <v>0.96</v>
      </c>
    </row>
    <row r="98" spans="1:15" s="3" customFormat="1" ht="42" x14ac:dyDescent="0.4">
      <c r="A98" s="1" t="s">
        <v>64</v>
      </c>
      <c r="B98" s="1" t="s">
        <v>65</v>
      </c>
      <c r="C98" s="2" t="s">
        <v>130</v>
      </c>
      <c r="D98" s="1">
        <v>7.99</v>
      </c>
      <c r="E98" s="1">
        <v>4.2</v>
      </c>
      <c r="F98" s="1">
        <v>13.69</v>
      </c>
      <c r="G98" s="1">
        <v>124.52</v>
      </c>
      <c r="H98" s="1">
        <v>0</v>
      </c>
      <c r="I98" s="1">
        <v>0.19</v>
      </c>
      <c r="J98" s="1">
        <v>0.09</v>
      </c>
      <c r="K98" s="1">
        <v>1.1499999999999999</v>
      </c>
      <c r="L98" s="1">
        <v>25.23</v>
      </c>
      <c r="M98" s="1">
        <v>95.62</v>
      </c>
      <c r="N98" s="1">
        <v>30.56</v>
      </c>
      <c r="O98" s="1">
        <v>1.84</v>
      </c>
    </row>
    <row r="99" spans="1:15" s="3" customFormat="1" ht="42" customHeight="1" x14ac:dyDescent="0.4">
      <c r="A99" s="1" t="s">
        <v>29</v>
      </c>
      <c r="B99" s="1" t="s">
        <v>30</v>
      </c>
      <c r="C99" s="2">
        <v>180</v>
      </c>
      <c r="D99" s="1">
        <v>6.84</v>
      </c>
      <c r="E99" s="1">
        <v>8.9499999999999993</v>
      </c>
      <c r="F99" s="1">
        <v>41.2</v>
      </c>
      <c r="G99" s="1">
        <v>244.8</v>
      </c>
      <c r="H99" s="1">
        <v>0.04</v>
      </c>
      <c r="I99" s="1">
        <v>1.0999999999999999E-2</v>
      </c>
      <c r="J99" s="1">
        <v>0.03</v>
      </c>
      <c r="K99" s="1">
        <v>0</v>
      </c>
      <c r="L99" s="1">
        <v>14.7</v>
      </c>
      <c r="M99" s="1">
        <v>59.5</v>
      </c>
      <c r="N99" s="1">
        <v>10.45</v>
      </c>
      <c r="O99" s="1">
        <v>1.06</v>
      </c>
    </row>
    <row r="100" spans="1:15" s="3" customFormat="1" ht="18.75" customHeight="1" x14ac:dyDescent="0.4">
      <c r="A100" s="1" t="s">
        <v>31</v>
      </c>
      <c r="B100" s="1" t="s">
        <v>153</v>
      </c>
      <c r="C100" s="2" t="s">
        <v>154</v>
      </c>
      <c r="D100" s="1">
        <v>12.5</v>
      </c>
      <c r="E100" s="1">
        <v>15</v>
      </c>
      <c r="F100" s="1">
        <v>14.3</v>
      </c>
      <c r="G100" s="1">
        <v>243</v>
      </c>
      <c r="H100" s="1">
        <v>1.36</v>
      </c>
      <c r="I100" s="1">
        <v>0.12</v>
      </c>
      <c r="J100" s="1">
        <v>0.14000000000000001</v>
      </c>
      <c r="K100" s="1">
        <v>2.36</v>
      </c>
      <c r="L100" s="1">
        <v>26</v>
      </c>
      <c r="M100" s="1">
        <v>175.9</v>
      </c>
      <c r="N100" s="1">
        <v>22.8</v>
      </c>
      <c r="O100" s="1">
        <v>0.78</v>
      </c>
    </row>
    <row r="101" spans="1:15" s="3" customFormat="1" hidden="1" x14ac:dyDescent="0.4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3" customFormat="1" ht="40.5" customHeight="1" x14ac:dyDescent="0.4">
      <c r="A102" s="1"/>
      <c r="B102" s="1" t="s">
        <v>124</v>
      </c>
      <c r="C102" s="2">
        <v>60</v>
      </c>
      <c r="D102" s="1">
        <v>4.5599999999999996</v>
      </c>
      <c r="E102" s="1">
        <v>0.48</v>
      </c>
      <c r="F102" s="1">
        <v>29.52</v>
      </c>
      <c r="G102" s="1">
        <v>142</v>
      </c>
      <c r="H102" s="1">
        <v>0</v>
      </c>
      <c r="I102" s="1">
        <v>2.8000000000000001E-2</v>
      </c>
      <c r="J102" s="1">
        <v>0.438</v>
      </c>
      <c r="K102" s="1">
        <v>0</v>
      </c>
      <c r="L102" s="1">
        <v>8.76</v>
      </c>
      <c r="M102" s="1">
        <v>32.22</v>
      </c>
      <c r="N102" s="1">
        <v>7.2</v>
      </c>
      <c r="O102" s="1">
        <v>0.7</v>
      </c>
    </row>
    <row r="103" spans="1:15" s="3" customFormat="1" x14ac:dyDescent="0.4">
      <c r="A103" s="1" t="s">
        <v>67</v>
      </c>
      <c r="B103" s="1" t="s">
        <v>68</v>
      </c>
      <c r="C103" s="2">
        <v>200</v>
      </c>
      <c r="D103" s="1">
        <v>0</v>
      </c>
      <c r="E103" s="1">
        <v>0</v>
      </c>
      <c r="F103" s="1">
        <v>20.9</v>
      </c>
      <c r="G103" s="1">
        <v>83.9</v>
      </c>
      <c r="H103" s="1">
        <v>0</v>
      </c>
      <c r="I103" s="1">
        <v>0</v>
      </c>
      <c r="J103" s="1">
        <v>0</v>
      </c>
      <c r="K103" s="1">
        <v>0</v>
      </c>
      <c r="L103" s="1">
        <v>0.3</v>
      </c>
      <c r="M103" s="1">
        <v>0</v>
      </c>
      <c r="N103" s="1">
        <v>0</v>
      </c>
      <c r="O103" s="1">
        <v>0.45</v>
      </c>
    </row>
    <row r="104" spans="1:15" s="3" customFormat="1" x14ac:dyDescent="0.4">
      <c r="A104" s="1"/>
      <c r="B104" s="5" t="s">
        <v>34</v>
      </c>
      <c r="C104" s="2"/>
      <c r="D104" s="1">
        <f t="shared" ref="D104:O104" si="14">SUM(D97:D103)</f>
        <v>33.01</v>
      </c>
      <c r="E104" s="1">
        <f t="shared" si="14"/>
        <v>33.409999999999997</v>
      </c>
      <c r="F104" s="1">
        <f t="shared" si="14"/>
        <v>130.21</v>
      </c>
      <c r="G104" s="1">
        <f t="shared" si="14"/>
        <v>928.12</v>
      </c>
      <c r="H104" s="1">
        <f t="shared" si="14"/>
        <v>1.4000000000000001</v>
      </c>
      <c r="I104" s="1">
        <f t="shared" si="14"/>
        <v>0.36899999999999999</v>
      </c>
      <c r="J104" s="1">
        <f t="shared" si="14"/>
        <v>0.71799999999999997</v>
      </c>
      <c r="K104" s="1">
        <f t="shared" si="14"/>
        <v>28.259999999999998</v>
      </c>
      <c r="L104" s="1">
        <f t="shared" si="14"/>
        <v>109.89</v>
      </c>
      <c r="M104" s="1">
        <f t="shared" si="14"/>
        <v>392.59000000000003</v>
      </c>
      <c r="N104" s="1">
        <f t="shared" si="14"/>
        <v>89.31</v>
      </c>
      <c r="O104" s="1">
        <f t="shared" si="14"/>
        <v>5.79</v>
      </c>
    </row>
    <row r="105" spans="1:15" s="10" customFormat="1" ht="20.399999999999999" x14ac:dyDescent="0.35">
      <c r="A105" s="9"/>
      <c r="B105" s="11" t="s">
        <v>35</v>
      </c>
      <c r="C105" s="5"/>
      <c r="D105" s="9">
        <f>D104+D95</f>
        <v>54.655000000000001</v>
      </c>
      <c r="E105" s="9">
        <f t="shared" ref="E105:O105" si="15">E104+E95</f>
        <v>55.804999999999993</v>
      </c>
      <c r="F105" s="9">
        <f t="shared" si="15"/>
        <v>221.23000000000002</v>
      </c>
      <c r="G105" s="9">
        <f t="shared" si="15"/>
        <v>1579.42</v>
      </c>
      <c r="H105" s="9">
        <f t="shared" si="15"/>
        <v>24.119999999999997</v>
      </c>
      <c r="I105" s="9">
        <f t="shared" si="15"/>
        <v>0.629</v>
      </c>
      <c r="J105" s="9">
        <f t="shared" si="15"/>
        <v>1.976</v>
      </c>
      <c r="K105" s="9">
        <f t="shared" si="15"/>
        <v>46.33</v>
      </c>
      <c r="L105" s="9">
        <f t="shared" si="15"/>
        <v>290.33999999999997</v>
      </c>
      <c r="M105" s="9">
        <f t="shared" si="15"/>
        <v>686.76</v>
      </c>
      <c r="N105" s="9">
        <f t="shared" si="15"/>
        <v>181.12</v>
      </c>
      <c r="O105" s="9">
        <f t="shared" si="15"/>
        <v>10.08</v>
      </c>
    </row>
    <row r="106" spans="1:15" s="3" customFormat="1" x14ac:dyDescent="0.4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x14ac:dyDescent="0.4">
      <c r="A107" s="1"/>
      <c r="B107" s="9" t="s">
        <v>69</v>
      </c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3" customFormat="1" x14ac:dyDescent="0.4">
      <c r="A108" s="1"/>
      <c r="B108" s="4" t="s">
        <v>21</v>
      </c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3" customFormat="1" x14ac:dyDescent="0.4">
      <c r="A109" s="1" t="s">
        <v>158</v>
      </c>
      <c r="B109" s="1" t="s">
        <v>159</v>
      </c>
      <c r="C109" s="2">
        <v>100</v>
      </c>
      <c r="D109" s="1">
        <v>3.57</v>
      </c>
      <c r="E109" s="1">
        <v>8.48</v>
      </c>
      <c r="F109" s="1">
        <v>4.1100000000000003</v>
      </c>
      <c r="G109" s="1">
        <v>107.04</v>
      </c>
      <c r="H109" s="1">
        <v>1</v>
      </c>
      <c r="I109" s="1">
        <v>0</v>
      </c>
      <c r="J109" s="1">
        <v>0</v>
      </c>
      <c r="K109" s="1">
        <v>0.06</v>
      </c>
      <c r="L109" s="1">
        <v>508</v>
      </c>
      <c r="M109" s="1">
        <v>135</v>
      </c>
      <c r="N109" s="1">
        <v>1.25</v>
      </c>
      <c r="O109" s="1">
        <v>0.23</v>
      </c>
    </row>
    <row r="110" spans="1:15" s="3" customFormat="1" ht="24.75" customHeight="1" x14ac:dyDescent="0.4">
      <c r="A110" s="1" t="s">
        <v>48</v>
      </c>
      <c r="B110" s="1" t="s">
        <v>49</v>
      </c>
      <c r="C110" s="2">
        <v>180</v>
      </c>
      <c r="D110" s="1">
        <v>4.8</v>
      </c>
      <c r="E110" s="1">
        <v>8.52</v>
      </c>
      <c r="F110" s="1">
        <v>48.67</v>
      </c>
      <c r="G110" s="1">
        <v>290.56</v>
      </c>
      <c r="H110" s="1">
        <v>0.04</v>
      </c>
      <c r="I110" s="1">
        <v>0.05</v>
      </c>
      <c r="J110" s="1">
        <v>0.03</v>
      </c>
      <c r="K110" s="1">
        <v>0</v>
      </c>
      <c r="L110" s="1">
        <v>9.3000000000000007</v>
      </c>
      <c r="M110" s="1">
        <v>100</v>
      </c>
      <c r="N110" s="1">
        <v>32.5</v>
      </c>
      <c r="O110" s="1">
        <v>0.67</v>
      </c>
    </row>
    <row r="111" spans="1:15" s="3" customFormat="1" ht="18" customHeight="1" x14ac:dyDescent="0.4">
      <c r="A111" s="1" t="s">
        <v>72</v>
      </c>
      <c r="B111" s="1" t="s">
        <v>73</v>
      </c>
      <c r="C111" s="2" t="s">
        <v>128</v>
      </c>
      <c r="D111" s="1">
        <v>9.33</v>
      </c>
      <c r="E111" s="1">
        <v>6.49</v>
      </c>
      <c r="F111" s="1">
        <v>10.199999999999999</v>
      </c>
      <c r="G111" s="1">
        <v>136.53</v>
      </c>
      <c r="H111" s="1">
        <v>0.04</v>
      </c>
      <c r="I111" s="1">
        <v>0.11</v>
      </c>
      <c r="J111" s="1">
        <v>0.12</v>
      </c>
      <c r="K111" s="1">
        <v>2.5499999999999998</v>
      </c>
      <c r="L111" s="1">
        <v>52.95</v>
      </c>
      <c r="M111" s="1">
        <v>239.39</v>
      </c>
      <c r="N111" s="1">
        <v>56.27</v>
      </c>
      <c r="O111" s="1">
        <v>0.89</v>
      </c>
    </row>
    <row r="112" spans="1:15" s="3" customFormat="1" hidden="1" x14ac:dyDescent="0.4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3" customFormat="1" ht="43.5" customHeight="1" x14ac:dyDescent="0.4">
      <c r="A113" s="1"/>
      <c r="B113" s="1" t="s">
        <v>124</v>
      </c>
      <c r="C113" s="2">
        <v>60</v>
      </c>
      <c r="D113" s="1">
        <v>3.6</v>
      </c>
      <c r="E113" s="1">
        <v>0.12</v>
      </c>
      <c r="F113" s="1">
        <v>19.7</v>
      </c>
      <c r="G113" s="1">
        <v>94.28</v>
      </c>
      <c r="H113" s="1">
        <v>0</v>
      </c>
      <c r="I113" s="1">
        <v>2.8000000000000001E-2</v>
      </c>
      <c r="J113" s="1">
        <v>0.438</v>
      </c>
      <c r="K113" s="1">
        <v>0</v>
      </c>
      <c r="L113" s="1">
        <v>8.76</v>
      </c>
      <c r="M113" s="1">
        <v>32.22</v>
      </c>
      <c r="N113" s="1">
        <v>7.2</v>
      </c>
      <c r="O113" s="1">
        <v>0.7</v>
      </c>
    </row>
    <row r="114" spans="1:15" s="3" customFormat="1" ht="1.5" hidden="1" customHeight="1" x14ac:dyDescent="0.4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3" customFormat="1" ht="42" x14ac:dyDescent="0.4">
      <c r="A115" s="1" t="s">
        <v>74</v>
      </c>
      <c r="B115" s="1" t="s">
        <v>75</v>
      </c>
      <c r="C115" s="2" t="s">
        <v>127</v>
      </c>
      <c r="D115" s="1">
        <v>0.2</v>
      </c>
      <c r="E115" s="1">
        <v>0.5</v>
      </c>
      <c r="F115" s="1">
        <v>15.7</v>
      </c>
      <c r="G115" s="1">
        <v>65.3</v>
      </c>
      <c r="H115" s="1">
        <v>0</v>
      </c>
      <c r="I115" s="1">
        <v>0</v>
      </c>
      <c r="J115" s="1">
        <v>0</v>
      </c>
      <c r="K115" s="1">
        <v>0</v>
      </c>
      <c r="L115" s="1">
        <v>0.45</v>
      </c>
      <c r="M115" s="1">
        <v>0</v>
      </c>
      <c r="N115" s="1">
        <v>0</v>
      </c>
      <c r="O115" s="1">
        <v>4.4999999999999998E-2</v>
      </c>
    </row>
    <row r="116" spans="1:15" s="3" customFormat="1" x14ac:dyDescent="0.4">
      <c r="A116" s="1"/>
      <c r="B116" s="5" t="s">
        <v>24</v>
      </c>
      <c r="C116" s="2"/>
      <c r="D116" s="1">
        <f t="shared" ref="D116:O116" si="16">SUM(D109:D115)</f>
        <v>21.5</v>
      </c>
      <c r="E116" s="1">
        <f t="shared" si="16"/>
        <v>24.110000000000003</v>
      </c>
      <c r="F116" s="1">
        <f t="shared" si="16"/>
        <v>98.38000000000001</v>
      </c>
      <c r="G116" s="1">
        <f t="shared" si="16"/>
        <v>693.70999999999992</v>
      </c>
      <c r="H116" s="1">
        <f t="shared" si="16"/>
        <v>1.08</v>
      </c>
      <c r="I116" s="1">
        <f t="shared" si="16"/>
        <v>0.188</v>
      </c>
      <c r="J116" s="1">
        <f t="shared" si="16"/>
        <v>0.58799999999999997</v>
      </c>
      <c r="K116" s="1">
        <f t="shared" si="16"/>
        <v>2.61</v>
      </c>
      <c r="L116" s="1">
        <f t="shared" si="16"/>
        <v>579.46</v>
      </c>
      <c r="M116" s="1">
        <f t="shared" si="16"/>
        <v>506.61</v>
      </c>
      <c r="N116" s="1">
        <f t="shared" si="16"/>
        <v>97.220000000000013</v>
      </c>
      <c r="O116" s="1">
        <f t="shared" si="16"/>
        <v>2.5350000000000001</v>
      </c>
    </row>
    <row r="117" spans="1:15" s="3" customFormat="1" x14ac:dyDescent="0.4">
      <c r="A117" s="1"/>
      <c r="B117" s="4" t="s">
        <v>25</v>
      </c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3" customFormat="1" x14ac:dyDescent="0.4">
      <c r="A118" s="1" t="s">
        <v>76</v>
      </c>
      <c r="B118" s="1" t="s">
        <v>140</v>
      </c>
      <c r="C118" s="2">
        <v>100</v>
      </c>
      <c r="D118" s="1">
        <v>1.45</v>
      </c>
      <c r="E118" s="1">
        <v>6.75</v>
      </c>
      <c r="F118" s="1">
        <v>8.8000000000000007</v>
      </c>
      <c r="G118" s="1">
        <v>101.75</v>
      </c>
      <c r="H118" s="1">
        <v>0</v>
      </c>
      <c r="I118" s="1">
        <v>0.02</v>
      </c>
      <c r="J118" s="1">
        <v>0.03</v>
      </c>
      <c r="K118" s="1">
        <v>10.18</v>
      </c>
      <c r="L118" s="1">
        <v>24.38</v>
      </c>
      <c r="M118" s="1">
        <v>26.75</v>
      </c>
      <c r="N118" s="1">
        <v>16.579999999999998</v>
      </c>
      <c r="O118" s="1">
        <v>0</v>
      </c>
    </row>
    <row r="119" spans="1:15" s="3" customFormat="1" ht="42" x14ac:dyDescent="0.4">
      <c r="A119" s="1" t="s">
        <v>77</v>
      </c>
      <c r="B119" s="1" t="s">
        <v>78</v>
      </c>
      <c r="C119" s="2" t="s">
        <v>129</v>
      </c>
      <c r="D119" s="1">
        <v>6.59</v>
      </c>
      <c r="E119" s="1">
        <v>7.62</v>
      </c>
      <c r="F119" s="1">
        <v>24.45</v>
      </c>
      <c r="G119" s="1">
        <v>232</v>
      </c>
      <c r="H119" s="1">
        <v>0.02</v>
      </c>
      <c r="I119" s="1">
        <v>0.16</v>
      </c>
      <c r="J119" s="1">
        <v>0.12</v>
      </c>
      <c r="K119" s="1">
        <v>15.1</v>
      </c>
      <c r="L119" s="1">
        <v>25.66</v>
      </c>
      <c r="M119" s="1">
        <v>87.7</v>
      </c>
      <c r="N119" s="1">
        <v>28.38</v>
      </c>
      <c r="O119" s="1">
        <v>1.44</v>
      </c>
    </row>
    <row r="120" spans="1:15" s="3" customFormat="1" x14ac:dyDescent="0.4">
      <c r="A120" s="1" t="s">
        <v>41</v>
      </c>
      <c r="B120" s="1" t="s">
        <v>42</v>
      </c>
      <c r="C120" s="2">
        <v>180</v>
      </c>
      <c r="D120" s="1">
        <v>4.4400000000000004</v>
      </c>
      <c r="E120" s="1">
        <v>8.0399999999999991</v>
      </c>
      <c r="F120" s="1">
        <v>44.67</v>
      </c>
      <c r="G120" s="1">
        <v>264</v>
      </c>
      <c r="H120" s="1">
        <v>0.04</v>
      </c>
      <c r="I120" s="1">
        <v>0.05</v>
      </c>
      <c r="J120" s="1">
        <v>0.03</v>
      </c>
      <c r="K120" s="1">
        <v>0</v>
      </c>
      <c r="L120" s="1">
        <v>9.3000000000000007</v>
      </c>
      <c r="M120" s="1">
        <v>100</v>
      </c>
      <c r="N120" s="1">
        <v>32.5</v>
      </c>
      <c r="O120" s="1">
        <v>0.67</v>
      </c>
    </row>
    <row r="121" spans="1:15" s="3" customFormat="1" ht="20.25" customHeight="1" x14ac:dyDescent="0.4">
      <c r="A121" s="1" t="s">
        <v>110</v>
      </c>
      <c r="B121" s="1" t="s">
        <v>119</v>
      </c>
      <c r="C121" s="2" t="s">
        <v>152</v>
      </c>
      <c r="D121" s="1">
        <v>14</v>
      </c>
      <c r="E121" s="1">
        <v>8.65</v>
      </c>
      <c r="F121" s="1">
        <v>17.600000000000001</v>
      </c>
      <c r="G121" s="1">
        <v>182</v>
      </c>
      <c r="H121" s="1">
        <v>0.64600000000000002</v>
      </c>
      <c r="I121" s="1">
        <v>0.111</v>
      </c>
      <c r="J121" s="1">
        <v>0</v>
      </c>
      <c r="K121" s="1">
        <v>7.46</v>
      </c>
      <c r="L121" s="1">
        <v>19</v>
      </c>
      <c r="M121" s="1">
        <v>6.14</v>
      </c>
      <c r="N121" s="1">
        <v>24.12</v>
      </c>
      <c r="O121" s="1">
        <v>1.57</v>
      </c>
    </row>
    <row r="122" spans="1:15" s="3" customFormat="1" hidden="1" x14ac:dyDescent="0.4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3" customFormat="1" ht="39.75" customHeight="1" x14ac:dyDescent="0.4">
      <c r="A123" s="1"/>
      <c r="B123" s="1" t="s">
        <v>124</v>
      </c>
      <c r="C123" s="2">
        <v>60</v>
      </c>
      <c r="D123" s="1">
        <v>4.5599999999999996</v>
      </c>
      <c r="E123" s="1">
        <v>0.48</v>
      </c>
      <c r="F123" s="1">
        <v>29.52</v>
      </c>
      <c r="G123" s="1">
        <v>142</v>
      </c>
      <c r="H123" s="1">
        <v>0</v>
      </c>
      <c r="I123" s="1">
        <v>2.8000000000000001E-2</v>
      </c>
      <c r="J123" s="1">
        <v>0.438</v>
      </c>
      <c r="K123" s="1">
        <v>0</v>
      </c>
      <c r="L123" s="1">
        <v>8.76</v>
      </c>
      <c r="M123" s="1">
        <v>32.22</v>
      </c>
      <c r="N123" s="1">
        <v>7.2</v>
      </c>
      <c r="O123" s="1">
        <v>0.7</v>
      </c>
    </row>
    <row r="124" spans="1:15" s="3" customFormat="1" x14ac:dyDescent="0.4">
      <c r="A124" s="1" t="s">
        <v>45</v>
      </c>
      <c r="B124" s="1" t="s">
        <v>80</v>
      </c>
      <c r="C124" s="2">
        <v>200</v>
      </c>
      <c r="D124" s="1">
        <v>0.17</v>
      </c>
      <c r="E124" s="1">
        <v>0.17</v>
      </c>
      <c r="F124" s="1">
        <v>19.18</v>
      </c>
      <c r="G124" s="1">
        <v>76.8</v>
      </c>
      <c r="H124" s="1">
        <v>0</v>
      </c>
      <c r="I124" s="1">
        <v>0.01</v>
      </c>
      <c r="J124" s="1">
        <v>0.01</v>
      </c>
      <c r="K124" s="1">
        <v>5.59</v>
      </c>
      <c r="L124" s="1">
        <v>7.1</v>
      </c>
      <c r="M124" s="1">
        <v>4.7300000000000004</v>
      </c>
      <c r="N124" s="1">
        <v>8.17</v>
      </c>
      <c r="O124" s="1">
        <v>0</v>
      </c>
    </row>
    <row r="125" spans="1:15" s="3" customFormat="1" x14ac:dyDescent="0.4">
      <c r="A125" s="1"/>
      <c r="B125" s="5" t="s">
        <v>34</v>
      </c>
      <c r="C125" s="2"/>
      <c r="D125" s="1">
        <f t="shared" ref="D125:O125" si="17">SUM(D118:D124)</f>
        <v>31.21</v>
      </c>
      <c r="E125" s="1">
        <f t="shared" si="17"/>
        <v>31.710000000000004</v>
      </c>
      <c r="F125" s="1">
        <v>140.1</v>
      </c>
      <c r="G125" s="1">
        <f t="shared" si="17"/>
        <v>998.55</v>
      </c>
      <c r="H125" s="1">
        <f t="shared" si="17"/>
        <v>0.70599999999999996</v>
      </c>
      <c r="I125" s="1">
        <f t="shared" si="17"/>
        <v>0.379</v>
      </c>
      <c r="J125" s="1">
        <f t="shared" si="17"/>
        <v>0.628</v>
      </c>
      <c r="K125" s="1">
        <f t="shared" si="17"/>
        <v>38.33</v>
      </c>
      <c r="L125" s="1">
        <f t="shared" si="17"/>
        <v>94.2</v>
      </c>
      <c r="M125" s="1">
        <f t="shared" si="17"/>
        <v>257.53999999999996</v>
      </c>
      <c r="N125" s="1">
        <f t="shared" si="17"/>
        <v>116.95</v>
      </c>
      <c r="O125" s="1">
        <f t="shared" si="17"/>
        <v>4.38</v>
      </c>
    </row>
    <row r="126" spans="1:15" s="10" customFormat="1" ht="20.399999999999999" x14ac:dyDescent="0.35">
      <c r="A126" s="9"/>
      <c r="B126" s="11" t="s">
        <v>35</v>
      </c>
      <c r="C126" s="5"/>
      <c r="D126" s="9">
        <f>D125+D116</f>
        <v>52.71</v>
      </c>
      <c r="E126" s="9">
        <f t="shared" ref="E126:O126" si="18">E125+E116</f>
        <v>55.820000000000007</v>
      </c>
      <c r="F126" s="9">
        <f t="shared" si="18"/>
        <v>238.48000000000002</v>
      </c>
      <c r="G126" s="9">
        <f t="shared" si="18"/>
        <v>1692.2599999999998</v>
      </c>
      <c r="H126" s="9">
        <f t="shared" si="18"/>
        <v>1.786</v>
      </c>
      <c r="I126" s="9">
        <f>SUM(I118:I124)</f>
        <v>0.379</v>
      </c>
      <c r="J126" s="9">
        <f t="shared" si="18"/>
        <v>1.216</v>
      </c>
      <c r="K126" s="9">
        <f t="shared" si="18"/>
        <v>40.94</v>
      </c>
      <c r="L126" s="9">
        <f t="shared" si="18"/>
        <v>673.66000000000008</v>
      </c>
      <c r="M126" s="9">
        <f t="shared" si="18"/>
        <v>764.15</v>
      </c>
      <c r="N126" s="9">
        <f t="shared" si="18"/>
        <v>214.17000000000002</v>
      </c>
      <c r="O126" s="9">
        <f t="shared" si="18"/>
        <v>6.915</v>
      </c>
    </row>
    <row r="127" spans="1:15" s="3" customFormat="1" x14ac:dyDescent="0.4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3" customFormat="1" x14ac:dyDescent="0.4">
      <c r="A128" s="1"/>
      <c r="B128" s="9" t="s">
        <v>81</v>
      </c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3" customFormat="1" x14ac:dyDescent="0.4">
      <c r="A129" s="1"/>
      <c r="B129" s="4" t="s">
        <v>21</v>
      </c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3" customFormat="1" ht="25.5" customHeight="1" x14ac:dyDescent="0.4">
      <c r="A130" s="1" t="s">
        <v>70</v>
      </c>
      <c r="B130" s="1" t="s">
        <v>71</v>
      </c>
      <c r="C130" s="2">
        <v>15</v>
      </c>
      <c r="D130" s="1">
        <v>3.9</v>
      </c>
      <c r="E130" s="1">
        <v>3.97</v>
      </c>
      <c r="F130" s="1">
        <v>0.52</v>
      </c>
      <c r="G130" s="1">
        <v>54.75</v>
      </c>
      <c r="H130" s="1">
        <v>0.6</v>
      </c>
      <c r="I130" s="1">
        <v>0</v>
      </c>
      <c r="J130" s="1">
        <v>0</v>
      </c>
      <c r="K130" s="1">
        <v>0.04</v>
      </c>
      <c r="L130" s="1">
        <v>305</v>
      </c>
      <c r="M130" s="1">
        <v>81</v>
      </c>
      <c r="N130" s="1">
        <v>0.75</v>
      </c>
      <c r="O130" s="1">
        <v>0.14000000000000001</v>
      </c>
    </row>
    <row r="131" spans="1:15" s="3" customFormat="1" ht="1.5" hidden="1" customHeight="1" x14ac:dyDescent="0.4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s="3" customFormat="1" ht="48" customHeight="1" x14ac:dyDescent="0.4">
      <c r="A132" s="1" t="s">
        <v>144</v>
      </c>
      <c r="B132" s="1" t="s">
        <v>160</v>
      </c>
      <c r="C132" s="2" t="s">
        <v>170</v>
      </c>
      <c r="D132" s="1">
        <v>8.6</v>
      </c>
      <c r="E132" s="1">
        <v>9.6999999999999993</v>
      </c>
      <c r="F132" s="1">
        <v>28.36</v>
      </c>
      <c r="G132" s="1">
        <v>235.14</v>
      </c>
      <c r="H132" s="1">
        <v>0.05</v>
      </c>
      <c r="I132" s="1">
        <v>0.23</v>
      </c>
      <c r="J132" s="1">
        <v>0.24</v>
      </c>
      <c r="K132" s="1">
        <v>1.3</v>
      </c>
      <c r="L132" s="1">
        <v>331.5</v>
      </c>
      <c r="M132" s="1">
        <v>327.10000000000002</v>
      </c>
      <c r="N132" s="1">
        <v>54.5</v>
      </c>
      <c r="O132" s="1">
        <v>2.11</v>
      </c>
    </row>
    <row r="133" spans="1:15" s="3" customFormat="1" ht="22.5" customHeight="1" x14ac:dyDescent="0.4">
      <c r="A133" s="1" t="s">
        <v>161</v>
      </c>
      <c r="B133" s="1" t="s">
        <v>162</v>
      </c>
      <c r="C133" s="2">
        <v>60</v>
      </c>
      <c r="D133" s="1">
        <v>5.2</v>
      </c>
      <c r="E133" s="1">
        <v>7.9</v>
      </c>
      <c r="F133" s="1">
        <v>20.309999999999999</v>
      </c>
      <c r="G133" s="1">
        <v>173.14</v>
      </c>
      <c r="H133" s="1">
        <v>0.01</v>
      </c>
      <c r="I133" s="1">
        <v>0.06</v>
      </c>
      <c r="J133" s="1">
        <v>0.04</v>
      </c>
      <c r="K133" s="1">
        <v>0.25</v>
      </c>
      <c r="L133" s="1">
        <v>22.01</v>
      </c>
      <c r="M133" s="1">
        <v>41.55</v>
      </c>
      <c r="N133" s="1">
        <v>8.5500000000000007</v>
      </c>
      <c r="O133" s="1">
        <v>0.75</v>
      </c>
    </row>
    <row r="134" spans="1:15" s="3" customFormat="1" hidden="1" x14ac:dyDescent="0.4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3" customFormat="1" ht="41.25" customHeight="1" x14ac:dyDescent="0.4">
      <c r="A135" s="1"/>
      <c r="B135" s="1" t="s">
        <v>124</v>
      </c>
      <c r="C135" s="2">
        <v>60</v>
      </c>
      <c r="D135" s="1">
        <v>4.5599999999999996</v>
      </c>
      <c r="E135" s="1">
        <v>0.48</v>
      </c>
      <c r="F135" s="1">
        <v>29.52</v>
      </c>
      <c r="G135" s="1">
        <v>142</v>
      </c>
      <c r="H135" s="1">
        <v>0</v>
      </c>
      <c r="I135" s="1">
        <v>2.8000000000000001E-2</v>
      </c>
      <c r="J135" s="1">
        <v>0.438</v>
      </c>
      <c r="K135" s="1">
        <v>0</v>
      </c>
      <c r="L135" s="1">
        <v>8.76</v>
      </c>
      <c r="M135" s="1">
        <v>32.22</v>
      </c>
      <c r="N135" s="1">
        <v>7.2</v>
      </c>
      <c r="O135" s="1">
        <v>0.7</v>
      </c>
    </row>
    <row r="136" spans="1:15" s="3" customFormat="1" x14ac:dyDescent="0.4">
      <c r="A136" s="1" t="s">
        <v>22</v>
      </c>
      <c r="B136" s="1" t="s">
        <v>23</v>
      </c>
      <c r="C136" s="2" t="s">
        <v>125</v>
      </c>
      <c r="D136" s="1">
        <v>2.1000000000000001E-2</v>
      </c>
      <c r="E136" s="1">
        <v>5.0000000000000001E-3</v>
      </c>
      <c r="F136" s="1">
        <v>14.975</v>
      </c>
      <c r="G136" s="1">
        <v>60</v>
      </c>
      <c r="H136" s="1">
        <v>0</v>
      </c>
      <c r="I136" s="1">
        <v>0</v>
      </c>
      <c r="J136" s="1">
        <v>0</v>
      </c>
      <c r="K136" s="1">
        <v>0</v>
      </c>
      <c r="L136" s="1">
        <v>0.45</v>
      </c>
      <c r="M136" s="1">
        <v>0</v>
      </c>
      <c r="N136" s="1">
        <v>0</v>
      </c>
      <c r="O136" s="1">
        <v>4.4999999999999998E-2</v>
      </c>
    </row>
    <row r="137" spans="1:15" s="3" customFormat="1" ht="27.75" customHeight="1" x14ac:dyDescent="0.4">
      <c r="A137" s="1"/>
      <c r="B137" s="5" t="s">
        <v>24</v>
      </c>
      <c r="C137" s="2"/>
      <c r="D137" s="1">
        <f t="shared" ref="D137:O137" si="19">SUM(D130:D136)</f>
        <v>22.280999999999999</v>
      </c>
      <c r="E137" s="1">
        <f t="shared" si="19"/>
        <v>22.055</v>
      </c>
      <c r="F137" s="1">
        <f t="shared" si="19"/>
        <v>93.684999999999988</v>
      </c>
      <c r="G137" s="1">
        <f t="shared" si="19"/>
        <v>665.03</v>
      </c>
      <c r="H137" s="1">
        <f t="shared" si="19"/>
        <v>0.66</v>
      </c>
      <c r="I137" s="1">
        <f t="shared" si="19"/>
        <v>0.31800000000000006</v>
      </c>
      <c r="J137" s="1">
        <f t="shared" si="19"/>
        <v>0.71799999999999997</v>
      </c>
      <c r="K137" s="1">
        <f t="shared" si="19"/>
        <v>1.59</v>
      </c>
      <c r="L137" s="1">
        <f t="shared" si="19"/>
        <v>667.72</v>
      </c>
      <c r="M137" s="1">
        <f t="shared" si="19"/>
        <v>481.87</v>
      </c>
      <c r="N137" s="1">
        <f t="shared" si="19"/>
        <v>71</v>
      </c>
      <c r="O137" s="1">
        <f t="shared" si="19"/>
        <v>3.7450000000000001</v>
      </c>
    </row>
    <row r="138" spans="1:15" s="3" customFormat="1" x14ac:dyDescent="0.4">
      <c r="A138" s="1"/>
      <c r="B138" s="4" t="s">
        <v>25</v>
      </c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3" customFormat="1" ht="63" x14ac:dyDescent="0.4">
      <c r="A139" s="1" t="s">
        <v>83</v>
      </c>
      <c r="B139" s="1" t="s">
        <v>112</v>
      </c>
      <c r="C139" s="2">
        <v>100</v>
      </c>
      <c r="D139" s="1">
        <v>1.67</v>
      </c>
      <c r="E139" s="1">
        <v>9.4499999999999993</v>
      </c>
      <c r="F139" s="1">
        <v>9.33</v>
      </c>
      <c r="G139" s="1">
        <v>129</v>
      </c>
      <c r="H139" s="1">
        <v>0</v>
      </c>
      <c r="I139" s="1">
        <v>2.4E-2</v>
      </c>
      <c r="J139" s="1">
        <v>1.8540000000000001</v>
      </c>
      <c r="K139" s="1">
        <v>28.8</v>
      </c>
      <c r="L139" s="1">
        <v>34.049999999999997</v>
      </c>
      <c r="M139" s="1">
        <v>24.35</v>
      </c>
      <c r="N139" s="1">
        <v>13.22</v>
      </c>
      <c r="O139" s="1">
        <v>0.45800000000000002</v>
      </c>
    </row>
    <row r="140" spans="1:15" s="3" customFormat="1" ht="40.5" customHeight="1" x14ac:dyDescent="0.4">
      <c r="A140" s="1" t="s">
        <v>84</v>
      </c>
      <c r="B140" s="1" t="s">
        <v>85</v>
      </c>
      <c r="C140" s="2" t="s">
        <v>129</v>
      </c>
      <c r="D140" s="1">
        <v>9.3800000000000008</v>
      </c>
      <c r="E140" s="1">
        <v>9.5</v>
      </c>
      <c r="F140" s="1">
        <v>22.79</v>
      </c>
      <c r="G140" s="1">
        <v>223</v>
      </c>
      <c r="H140" s="1">
        <v>0</v>
      </c>
      <c r="I140" s="1">
        <v>0.15</v>
      </c>
      <c r="J140" s="1">
        <v>0.44</v>
      </c>
      <c r="K140" s="1">
        <v>10.5</v>
      </c>
      <c r="L140" s="1">
        <v>109.6</v>
      </c>
      <c r="M140" s="1">
        <v>112.8</v>
      </c>
      <c r="N140" s="1">
        <v>45.74</v>
      </c>
      <c r="O140" s="1">
        <v>1.9</v>
      </c>
    </row>
    <row r="141" spans="1:15" s="3" customFormat="1" ht="28.5" customHeight="1" x14ac:dyDescent="0.4">
      <c r="A141" s="1" t="s">
        <v>37</v>
      </c>
      <c r="B141" s="6" t="s">
        <v>38</v>
      </c>
      <c r="C141" s="2">
        <v>220</v>
      </c>
      <c r="D141" s="1">
        <v>14.5</v>
      </c>
      <c r="E141" s="1">
        <v>14.3</v>
      </c>
      <c r="F141" s="1">
        <v>51.6</v>
      </c>
      <c r="G141" s="1">
        <v>393.1</v>
      </c>
      <c r="H141" s="1">
        <v>0.15</v>
      </c>
      <c r="I141" s="1">
        <v>0.18</v>
      </c>
      <c r="J141" s="1">
        <v>0.2</v>
      </c>
      <c r="K141" s="1">
        <v>21.67</v>
      </c>
      <c r="L141" s="1">
        <v>31.33</v>
      </c>
      <c r="M141" s="1">
        <v>225</v>
      </c>
      <c r="N141" s="1">
        <v>49.59</v>
      </c>
      <c r="O141" s="1">
        <v>1.92</v>
      </c>
    </row>
    <row r="142" spans="1:15" s="3" customFormat="1" ht="0.75" customHeight="1" x14ac:dyDescent="0.4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3" customFormat="1" ht="44.25" customHeight="1" x14ac:dyDescent="0.4">
      <c r="A143" s="1"/>
      <c r="B143" s="1" t="s">
        <v>124</v>
      </c>
      <c r="C143" s="2">
        <v>60</v>
      </c>
      <c r="D143" s="1">
        <v>4.5599999999999996</v>
      </c>
      <c r="E143" s="1">
        <v>0.48</v>
      </c>
      <c r="F143" s="1">
        <v>29.52</v>
      </c>
      <c r="G143" s="1">
        <v>142</v>
      </c>
      <c r="H143" s="1">
        <v>0</v>
      </c>
      <c r="I143" s="1">
        <v>2.8000000000000001E-2</v>
      </c>
      <c r="J143" s="1">
        <v>0.438</v>
      </c>
      <c r="K143" s="1">
        <v>0</v>
      </c>
      <c r="L143" s="1">
        <v>8.76</v>
      </c>
      <c r="M143" s="1">
        <v>32.22</v>
      </c>
      <c r="N143" s="1">
        <v>7.2</v>
      </c>
      <c r="O143" s="1">
        <v>0.7</v>
      </c>
    </row>
    <row r="144" spans="1:15" s="3" customFormat="1" x14ac:dyDescent="0.4">
      <c r="A144" s="1" t="s">
        <v>32</v>
      </c>
      <c r="B144" s="1" t="s">
        <v>33</v>
      </c>
      <c r="C144" s="2">
        <v>200</v>
      </c>
      <c r="D144" s="1">
        <v>0.54</v>
      </c>
      <c r="E144" s="1">
        <v>0</v>
      </c>
      <c r="F144" s="1">
        <v>17.579999999999998</v>
      </c>
      <c r="G144" s="1">
        <v>70.53</v>
      </c>
      <c r="H144" s="1">
        <v>0.18</v>
      </c>
      <c r="I144" s="1">
        <v>5.0000000000000001E-3</v>
      </c>
      <c r="J144" s="1">
        <v>0.02</v>
      </c>
      <c r="K144" s="1">
        <v>0.03</v>
      </c>
      <c r="L144" s="1">
        <v>2.56</v>
      </c>
      <c r="M144" s="1">
        <v>3.56</v>
      </c>
      <c r="N144" s="1">
        <v>1.74</v>
      </c>
      <c r="O144" s="1">
        <v>0.1</v>
      </c>
    </row>
    <row r="145" spans="1:15" s="3" customFormat="1" x14ac:dyDescent="0.4">
      <c r="A145" s="1"/>
      <c r="B145" s="5" t="s">
        <v>34</v>
      </c>
      <c r="C145" s="2"/>
      <c r="D145" s="1">
        <f t="shared" ref="D145:M145" si="20">SUM(D139:D144)</f>
        <v>30.65</v>
      </c>
      <c r="E145" s="1">
        <f t="shared" si="20"/>
        <v>33.729999999999997</v>
      </c>
      <c r="F145" s="1">
        <f t="shared" si="20"/>
        <v>130.82</v>
      </c>
      <c r="G145" s="1">
        <f t="shared" si="20"/>
        <v>957.63</v>
      </c>
      <c r="H145" s="1">
        <f t="shared" si="20"/>
        <v>0.32999999999999996</v>
      </c>
      <c r="I145" s="1">
        <f t="shared" si="20"/>
        <v>0.38700000000000001</v>
      </c>
      <c r="J145" s="1">
        <f t="shared" si="20"/>
        <v>2.9520000000000004</v>
      </c>
      <c r="K145" s="1">
        <f t="shared" si="20"/>
        <v>61</v>
      </c>
      <c r="L145" s="1">
        <f t="shared" si="20"/>
        <v>186.29999999999995</v>
      </c>
      <c r="M145" s="1">
        <f t="shared" si="20"/>
        <v>397.93</v>
      </c>
      <c r="N145" s="1">
        <f t="shared" ref="N145:O145" si="21">N139+N140+N141+N142+N143+N144</f>
        <v>117.49000000000001</v>
      </c>
      <c r="O145" s="1">
        <f t="shared" si="21"/>
        <v>5.0780000000000003</v>
      </c>
    </row>
    <row r="146" spans="1:15" s="10" customFormat="1" ht="20.399999999999999" x14ac:dyDescent="0.35">
      <c r="A146" s="9"/>
      <c r="B146" s="11" t="s">
        <v>35</v>
      </c>
      <c r="C146" s="5"/>
      <c r="D146" s="9">
        <f>D137+D145</f>
        <v>52.930999999999997</v>
      </c>
      <c r="E146" s="9">
        <f t="shared" ref="E146:O146" si="22">E137+E145</f>
        <v>55.784999999999997</v>
      </c>
      <c r="F146" s="9">
        <f t="shared" si="22"/>
        <v>224.505</v>
      </c>
      <c r="G146" s="9">
        <f t="shared" si="22"/>
        <v>1622.6599999999999</v>
      </c>
      <c r="H146" s="9">
        <f t="shared" si="22"/>
        <v>0.99</v>
      </c>
      <c r="I146" s="9">
        <f t="shared" si="22"/>
        <v>0.70500000000000007</v>
      </c>
      <c r="J146" s="9">
        <f t="shared" si="22"/>
        <v>3.6700000000000004</v>
      </c>
      <c r="K146" s="9">
        <f t="shared" si="22"/>
        <v>62.59</v>
      </c>
      <c r="L146" s="9">
        <f t="shared" si="22"/>
        <v>854.02</v>
      </c>
      <c r="M146" s="9">
        <f t="shared" si="22"/>
        <v>879.8</v>
      </c>
      <c r="N146" s="9">
        <f t="shared" si="22"/>
        <v>188.49</v>
      </c>
      <c r="O146" s="9">
        <f t="shared" si="22"/>
        <v>8.8230000000000004</v>
      </c>
    </row>
    <row r="147" spans="1:15" s="3" customFormat="1" x14ac:dyDescent="0.4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x14ac:dyDescent="0.4">
      <c r="A148" s="1"/>
      <c r="B148" s="9" t="s">
        <v>86</v>
      </c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3" customFormat="1" x14ac:dyDescent="0.4">
      <c r="A149" s="1"/>
      <c r="B149" s="4" t="s">
        <v>21</v>
      </c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s="3" customFormat="1" x14ac:dyDescent="0.4">
      <c r="A150" s="1" t="s">
        <v>141</v>
      </c>
      <c r="B150" s="1" t="s">
        <v>142</v>
      </c>
      <c r="C150" s="2">
        <v>100</v>
      </c>
      <c r="D150" s="1">
        <v>0.4</v>
      </c>
      <c r="E150" s="1">
        <v>0.4</v>
      </c>
      <c r="F150" s="1">
        <v>7.35</v>
      </c>
      <c r="G150" s="1">
        <v>46.6</v>
      </c>
      <c r="H150" s="1">
        <v>0</v>
      </c>
      <c r="I150" s="1">
        <v>0.03</v>
      </c>
      <c r="J150" s="1">
        <v>0.2</v>
      </c>
      <c r="K150" s="1">
        <v>10</v>
      </c>
      <c r="L150" s="1">
        <v>16</v>
      </c>
      <c r="M150" s="1">
        <v>11</v>
      </c>
      <c r="N150" s="1">
        <v>9</v>
      </c>
      <c r="O150" s="1">
        <v>2.2000000000000002</v>
      </c>
    </row>
    <row r="151" spans="1:15" s="3" customFormat="1" ht="27.75" customHeight="1" x14ac:dyDescent="0.4">
      <c r="A151" s="1" t="s">
        <v>122</v>
      </c>
      <c r="B151" s="1" t="s">
        <v>102</v>
      </c>
      <c r="C151" s="2">
        <v>230</v>
      </c>
      <c r="D151" s="1">
        <v>18.05</v>
      </c>
      <c r="E151" s="1">
        <v>21.7</v>
      </c>
      <c r="F151" s="1">
        <v>40.799999999999997</v>
      </c>
      <c r="G151" s="1">
        <v>430.9</v>
      </c>
      <c r="H151" s="1">
        <v>0</v>
      </c>
      <c r="I151" s="1">
        <v>0.1</v>
      </c>
      <c r="J151" s="1">
        <v>0.15</v>
      </c>
      <c r="K151" s="1">
        <v>56</v>
      </c>
      <c r="L151" s="1">
        <v>76.239999999999995</v>
      </c>
      <c r="M151" s="1">
        <v>189</v>
      </c>
      <c r="N151" s="1">
        <v>51.4</v>
      </c>
      <c r="O151" s="1">
        <v>2.59</v>
      </c>
    </row>
    <row r="152" spans="1:15" s="3" customFormat="1" hidden="1" x14ac:dyDescent="0.4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3" customFormat="1" ht="45" customHeight="1" x14ac:dyDescent="0.4">
      <c r="A153" s="1"/>
      <c r="B153" s="1" t="s">
        <v>124</v>
      </c>
      <c r="C153" s="2">
        <v>60</v>
      </c>
      <c r="D153" s="1">
        <v>4.5599999999999996</v>
      </c>
      <c r="E153" s="1">
        <v>0.48</v>
      </c>
      <c r="F153" s="1">
        <v>29.52</v>
      </c>
      <c r="G153" s="1">
        <v>142</v>
      </c>
      <c r="H153" s="1">
        <v>0</v>
      </c>
      <c r="I153" s="1">
        <v>2.8000000000000001E-2</v>
      </c>
      <c r="J153" s="1">
        <v>0.438</v>
      </c>
      <c r="K153" s="1">
        <v>0</v>
      </c>
      <c r="L153" s="1">
        <v>8.76</v>
      </c>
      <c r="M153" s="1">
        <v>32.22</v>
      </c>
      <c r="N153" s="1">
        <v>7.2</v>
      </c>
      <c r="O153" s="1">
        <v>0.7</v>
      </c>
    </row>
    <row r="154" spans="1:15" s="3" customFormat="1" hidden="1" x14ac:dyDescent="0.4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s="3" customFormat="1" x14ac:dyDescent="0.4">
      <c r="A155" s="1" t="s">
        <v>22</v>
      </c>
      <c r="B155" s="1" t="s">
        <v>105</v>
      </c>
      <c r="C155" s="2" t="s">
        <v>126</v>
      </c>
      <c r="D155" s="1">
        <v>4.4999999999999998E-2</v>
      </c>
      <c r="E155" s="1">
        <v>5.0000000000000001E-3</v>
      </c>
      <c r="F155" s="1">
        <v>15.12</v>
      </c>
      <c r="G155" s="1">
        <v>60.7</v>
      </c>
      <c r="H155" s="1">
        <v>20</v>
      </c>
      <c r="I155" s="1">
        <v>4.3999999999999997E-2</v>
      </c>
      <c r="J155" s="1">
        <v>0.12</v>
      </c>
      <c r="K155" s="1">
        <v>1.3</v>
      </c>
      <c r="L155" s="1">
        <v>125</v>
      </c>
      <c r="M155" s="1">
        <v>116</v>
      </c>
      <c r="N155" s="1">
        <v>21</v>
      </c>
      <c r="O155" s="1">
        <v>1.04</v>
      </c>
    </row>
    <row r="156" spans="1:15" s="3" customFormat="1" x14ac:dyDescent="0.4">
      <c r="A156" s="1"/>
      <c r="B156" s="5" t="s">
        <v>24</v>
      </c>
      <c r="C156" s="2"/>
      <c r="D156" s="1">
        <f t="shared" ref="D156:M156" si="23">SUM(D150:D155)</f>
        <v>23.055</v>
      </c>
      <c r="E156" s="1">
        <f t="shared" si="23"/>
        <v>22.584999999999997</v>
      </c>
      <c r="F156" s="1">
        <f t="shared" si="23"/>
        <v>92.79</v>
      </c>
      <c r="G156" s="1">
        <f t="shared" si="23"/>
        <v>680.2</v>
      </c>
      <c r="H156" s="1">
        <f t="shared" si="23"/>
        <v>20</v>
      </c>
      <c r="I156" s="1">
        <f t="shared" si="23"/>
        <v>0.20200000000000001</v>
      </c>
      <c r="J156" s="1">
        <f t="shared" si="23"/>
        <v>0.90800000000000003</v>
      </c>
      <c r="K156" s="1">
        <f t="shared" si="23"/>
        <v>67.3</v>
      </c>
      <c r="L156" s="1">
        <f t="shared" si="23"/>
        <v>226</v>
      </c>
      <c r="M156" s="1">
        <f t="shared" si="23"/>
        <v>348.22</v>
      </c>
      <c r="N156" s="1">
        <f t="shared" ref="N156:O156" si="24">N150+N151+N152+N153+N154+N155</f>
        <v>88.6</v>
      </c>
      <c r="O156" s="1">
        <f t="shared" si="24"/>
        <v>6.53</v>
      </c>
    </row>
    <row r="157" spans="1:15" s="3" customFormat="1" x14ac:dyDescent="0.4">
      <c r="A157" s="1"/>
      <c r="B157" s="4" t="s">
        <v>25</v>
      </c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3" customFormat="1" ht="64.5" customHeight="1" x14ac:dyDescent="0.4">
      <c r="A158" s="23" t="s">
        <v>87</v>
      </c>
      <c r="B158" s="1" t="s">
        <v>163</v>
      </c>
      <c r="C158" s="2">
        <v>100</v>
      </c>
      <c r="D158" s="1">
        <v>1.21</v>
      </c>
      <c r="E158" s="1">
        <v>7.8</v>
      </c>
      <c r="F158" s="1">
        <v>14</v>
      </c>
      <c r="G158" s="1">
        <v>131.04</v>
      </c>
      <c r="H158" s="1">
        <v>0</v>
      </c>
      <c r="I158" s="1">
        <v>0.05</v>
      </c>
      <c r="J158" s="1">
        <v>7.0000000000000007E-2</v>
      </c>
      <c r="K158" s="1">
        <v>4.8</v>
      </c>
      <c r="L158" s="1">
        <v>49.3</v>
      </c>
      <c r="M158" s="1">
        <v>53.1</v>
      </c>
      <c r="N158" s="1">
        <v>36.700000000000003</v>
      </c>
      <c r="O158" s="1">
        <v>0.68</v>
      </c>
    </row>
    <row r="159" spans="1:15" s="3" customFormat="1" ht="42" x14ac:dyDescent="0.4">
      <c r="A159" s="1" t="s">
        <v>27</v>
      </c>
      <c r="B159" s="1" t="s">
        <v>28</v>
      </c>
      <c r="C159" s="2" t="s">
        <v>129</v>
      </c>
      <c r="D159" s="1">
        <v>7.5</v>
      </c>
      <c r="E159" s="1">
        <v>7.99</v>
      </c>
      <c r="F159" s="1">
        <v>23.09</v>
      </c>
      <c r="G159" s="1">
        <v>184</v>
      </c>
      <c r="H159" s="1">
        <v>0.27</v>
      </c>
      <c r="I159" s="1">
        <v>0.06</v>
      </c>
      <c r="J159" s="1">
        <v>0.28000000000000003</v>
      </c>
      <c r="K159" s="1">
        <v>9.9</v>
      </c>
      <c r="L159" s="1">
        <v>44.87</v>
      </c>
      <c r="M159" s="1">
        <v>81.62</v>
      </c>
      <c r="N159" s="1">
        <v>26.53</v>
      </c>
      <c r="O159" s="1">
        <v>1.47</v>
      </c>
    </row>
    <row r="160" spans="1:15" s="3" customFormat="1" ht="42.75" customHeight="1" x14ac:dyDescent="0.4">
      <c r="A160" s="1" t="s">
        <v>29</v>
      </c>
      <c r="B160" s="1" t="s">
        <v>30</v>
      </c>
      <c r="C160" s="2">
        <v>180</v>
      </c>
      <c r="D160" s="1">
        <v>6.84</v>
      </c>
      <c r="E160" s="1">
        <v>8.9499999999999993</v>
      </c>
      <c r="F160" s="1">
        <v>41.2</v>
      </c>
      <c r="G160" s="1">
        <v>244.8</v>
      </c>
      <c r="H160" s="1">
        <v>0.04</v>
      </c>
      <c r="I160" s="1">
        <v>1.0999999999999999E-2</v>
      </c>
      <c r="J160" s="1">
        <v>0.03</v>
      </c>
      <c r="K160" s="1">
        <v>0</v>
      </c>
      <c r="L160" s="1">
        <v>14.7</v>
      </c>
      <c r="M160" s="1">
        <v>59.5</v>
      </c>
      <c r="N160" s="1">
        <v>10.45</v>
      </c>
      <c r="O160" s="1">
        <v>1.06</v>
      </c>
    </row>
    <row r="161" spans="1:15" s="3" customFormat="1" ht="28.5" customHeight="1" x14ac:dyDescent="0.4">
      <c r="A161" s="1" t="s">
        <v>50</v>
      </c>
      <c r="B161" s="1" t="s">
        <v>155</v>
      </c>
      <c r="C161" s="2" t="s">
        <v>154</v>
      </c>
      <c r="D161" s="1">
        <v>12.7</v>
      </c>
      <c r="E161" s="1">
        <v>8.5</v>
      </c>
      <c r="F161" s="1">
        <v>15.3</v>
      </c>
      <c r="G161" s="1">
        <v>188.5</v>
      </c>
      <c r="H161" s="1">
        <v>0.04</v>
      </c>
      <c r="I161" s="1">
        <v>0.1</v>
      </c>
      <c r="J161" s="1">
        <v>0.14000000000000001</v>
      </c>
      <c r="K161" s="1">
        <v>5.87</v>
      </c>
      <c r="L161" s="1">
        <v>18.399999999999999</v>
      </c>
      <c r="M161" s="1">
        <v>50</v>
      </c>
      <c r="N161" s="1">
        <v>28.38</v>
      </c>
      <c r="O161" s="1">
        <v>1.48</v>
      </c>
    </row>
    <row r="162" spans="1:15" s="3" customFormat="1" ht="0.75" customHeight="1" x14ac:dyDescent="0.4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3" customFormat="1" ht="42.75" customHeight="1" x14ac:dyDescent="0.4">
      <c r="A163" s="1"/>
      <c r="B163" s="1" t="s">
        <v>124</v>
      </c>
      <c r="C163" s="2">
        <v>60</v>
      </c>
      <c r="D163" s="1">
        <v>4.46</v>
      </c>
      <c r="E163" s="1">
        <v>0.48</v>
      </c>
      <c r="F163" s="1">
        <v>22.52</v>
      </c>
      <c r="G163" s="1">
        <v>113.6</v>
      </c>
      <c r="H163" s="1">
        <v>0</v>
      </c>
      <c r="I163" s="1">
        <v>2.8000000000000001E-2</v>
      </c>
      <c r="J163" s="1">
        <v>0.438</v>
      </c>
      <c r="K163" s="1">
        <v>0</v>
      </c>
      <c r="L163" s="1">
        <v>8.76</v>
      </c>
      <c r="M163" s="1">
        <v>32.22</v>
      </c>
      <c r="N163" s="1">
        <v>7.2</v>
      </c>
      <c r="O163" s="1">
        <v>0.7</v>
      </c>
    </row>
    <row r="164" spans="1:15" s="3" customFormat="1" x14ac:dyDescent="0.4">
      <c r="A164" s="1" t="s">
        <v>67</v>
      </c>
      <c r="B164" s="1" t="s">
        <v>68</v>
      </c>
      <c r="C164" s="2">
        <v>200</v>
      </c>
      <c r="D164" s="1">
        <v>0</v>
      </c>
      <c r="E164" s="1">
        <v>0</v>
      </c>
      <c r="F164" s="1">
        <v>20.9</v>
      </c>
      <c r="G164" s="1">
        <v>83.9</v>
      </c>
      <c r="H164" s="1">
        <v>0</v>
      </c>
      <c r="I164" s="1">
        <v>0</v>
      </c>
      <c r="J164" s="1">
        <v>0</v>
      </c>
      <c r="K164" s="1">
        <v>0</v>
      </c>
      <c r="L164" s="1">
        <v>0.3</v>
      </c>
      <c r="M164" s="1">
        <v>0</v>
      </c>
      <c r="N164" s="1">
        <v>0</v>
      </c>
      <c r="O164" s="1">
        <v>0.45</v>
      </c>
    </row>
    <row r="165" spans="1:15" s="3" customFormat="1" x14ac:dyDescent="0.4">
      <c r="A165" s="1"/>
      <c r="B165" s="5" t="s">
        <v>34</v>
      </c>
      <c r="C165" s="2"/>
      <c r="D165" s="1">
        <f t="shared" ref="D165:L165" si="25">SUM(D158:D164)</f>
        <v>32.71</v>
      </c>
      <c r="E165" s="1">
        <f t="shared" si="25"/>
        <v>33.719999999999992</v>
      </c>
      <c r="F165" s="1">
        <f t="shared" si="25"/>
        <v>137.01</v>
      </c>
      <c r="G165" s="1">
        <f t="shared" si="25"/>
        <v>945.83999999999992</v>
      </c>
      <c r="H165" s="1">
        <f t="shared" si="25"/>
        <v>0.35</v>
      </c>
      <c r="I165" s="1">
        <f t="shared" si="25"/>
        <v>0.249</v>
      </c>
      <c r="J165" s="1">
        <f t="shared" si="25"/>
        <v>0.95799999999999996</v>
      </c>
      <c r="K165" s="1">
        <f t="shared" si="25"/>
        <v>20.57</v>
      </c>
      <c r="L165" s="1">
        <f t="shared" si="25"/>
        <v>136.32999999999998</v>
      </c>
      <c r="M165" s="1">
        <f t="shared" ref="M165:O165" si="26">M158+M159+M160+M161+M162+M163+M164</f>
        <v>276.44</v>
      </c>
      <c r="N165" s="1">
        <f t="shared" si="26"/>
        <v>109.26</v>
      </c>
      <c r="O165" s="1">
        <f t="shared" si="26"/>
        <v>5.84</v>
      </c>
    </row>
    <row r="166" spans="1:15" s="10" customFormat="1" ht="20.399999999999999" x14ac:dyDescent="0.35">
      <c r="A166" s="9"/>
      <c r="B166" s="11" t="s">
        <v>35</v>
      </c>
      <c r="C166" s="5"/>
      <c r="D166" s="9">
        <f>D156+D165</f>
        <v>55.765000000000001</v>
      </c>
      <c r="E166" s="9">
        <f t="shared" ref="E166:O166" si="27">E156+E165</f>
        <v>56.304999999999993</v>
      </c>
      <c r="F166" s="9">
        <f t="shared" si="27"/>
        <v>229.8</v>
      </c>
      <c r="G166" s="9">
        <f t="shared" si="27"/>
        <v>1626.04</v>
      </c>
      <c r="H166" s="9">
        <f t="shared" si="27"/>
        <v>20.350000000000001</v>
      </c>
      <c r="I166" s="9">
        <f t="shared" si="27"/>
        <v>0.45100000000000001</v>
      </c>
      <c r="J166" s="9">
        <f t="shared" si="27"/>
        <v>1.8660000000000001</v>
      </c>
      <c r="K166" s="9">
        <f t="shared" si="27"/>
        <v>87.87</v>
      </c>
      <c r="L166" s="9">
        <f t="shared" si="27"/>
        <v>362.33</v>
      </c>
      <c r="M166" s="9">
        <f t="shared" si="27"/>
        <v>624.66000000000008</v>
      </c>
      <c r="N166" s="9">
        <f t="shared" si="27"/>
        <v>197.86</v>
      </c>
      <c r="O166" s="9">
        <f t="shared" si="27"/>
        <v>12.370000000000001</v>
      </c>
    </row>
    <row r="167" spans="1:15" s="3" customFormat="1" x14ac:dyDescent="0.4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" customFormat="1" x14ac:dyDescent="0.4">
      <c r="A168" s="1"/>
      <c r="B168" s="9" t="s">
        <v>88</v>
      </c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x14ac:dyDescent="0.4">
      <c r="A169" s="1"/>
      <c r="B169" s="4" t="s">
        <v>21</v>
      </c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" customFormat="1" ht="63" customHeight="1" x14ac:dyDescent="0.4">
      <c r="A170" s="23" t="s">
        <v>93</v>
      </c>
      <c r="B170" s="1" t="s">
        <v>164</v>
      </c>
      <c r="C170" s="2">
        <v>100</v>
      </c>
      <c r="D170" s="1">
        <v>1.17</v>
      </c>
      <c r="E170" s="1">
        <v>5.0999999999999996</v>
      </c>
      <c r="F170" s="1">
        <v>11.1</v>
      </c>
      <c r="G170" s="1">
        <v>95</v>
      </c>
      <c r="H170" s="1">
        <v>0</v>
      </c>
      <c r="I170" s="1">
        <v>0.03</v>
      </c>
      <c r="J170" s="1">
        <v>2.8000000000000001E-2</v>
      </c>
      <c r="K170" s="1">
        <v>24.9</v>
      </c>
      <c r="L170" s="1">
        <v>33.299999999999997</v>
      </c>
      <c r="M170" s="1">
        <v>24.55</v>
      </c>
      <c r="N170" s="1">
        <v>17.28</v>
      </c>
      <c r="O170" s="1">
        <v>0.93799999999999994</v>
      </c>
    </row>
    <row r="171" spans="1:15" s="3" customFormat="1" ht="28.5" customHeight="1" x14ac:dyDescent="0.4">
      <c r="A171" s="1" t="s">
        <v>120</v>
      </c>
      <c r="B171" s="1" t="s">
        <v>82</v>
      </c>
      <c r="C171" s="2">
        <v>180</v>
      </c>
      <c r="D171" s="1">
        <v>8.23</v>
      </c>
      <c r="E171" s="1">
        <v>4.8</v>
      </c>
      <c r="F171" s="1">
        <v>39.6</v>
      </c>
      <c r="G171" s="1">
        <v>234.52</v>
      </c>
      <c r="H171" s="1">
        <v>0.04</v>
      </c>
      <c r="I171" s="1">
        <v>0.28000000000000003</v>
      </c>
      <c r="J171" s="1">
        <v>0.13</v>
      </c>
      <c r="K171" s="1">
        <v>0</v>
      </c>
      <c r="L171" s="1">
        <v>15.4</v>
      </c>
      <c r="M171" s="1">
        <v>196</v>
      </c>
      <c r="N171" s="1">
        <v>118</v>
      </c>
      <c r="O171" s="1">
        <v>2.37</v>
      </c>
    </row>
    <row r="172" spans="1:15" s="3" customFormat="1" ht="51" customHeight="1" x14ac:dyDescent="0.4">
      <c r="A172" s="1" t="s">
        <v>165</v>
      </c>
      <c r="B172" s="1" t="s">
        <v>111</v>
      </c>
      <c r="C172" s="2" t="s">
        <v>79</v>
      </c>
      <c r="D172" s="1">
        <v>10.199999999999999</v>
      </c>
      <c r="E172" s="1">
        <v>12.36</v>
      </c>
      <c r="F172" s="1">
        <v>17.3</v>
      </c>
      <c r="G172" s="1">
        <v>221</v>
      </c>
      <c r="H172" s="1">
        <v>7.0000000000000007E-2</v>
      </c>
      <c r="I172" s="1">
        <v>0.08</v>
      </c>
      <c r="J172" s="1">
        <v>0</v>
      </c>
      <c r="K172" s="1">
        <v>3.5999999999999997E-2</v>
      </c>
      <c r="L172" s="1">
        <v>23.44</v>
      </c>
      <c r="M172" s="1">
        <v>140.13999999999999</v>
      </c>
      <c r="N172" s="1">
        <v>16.82</v>
      </c>
      <c r="O172" s="1">
        <v>1.1200000000000001</v>
      </c>
    </row>
    <row r="173" spans="1:15" s="3" customFormat="1" hidden="1" x14ac:dyDescent="0.4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" customFormat="1" ht="42" customHeight="1" x14ac:dyDescent="0.4">
      <c r="A174" s="1"/>
      <c r="B174" s="1" t="s">
        <v>124</v>
      </c>
      <c r="C174" s="2">
        <v>40</v>
      </c>
      <c r="D174" s="1">
        <v>2.7</v>
      </c>
      <c r="E174" s="1">
        <v>0.5</v>
      </c>
      <c r="F174" s="1">
        <v>16.5</v>
      </c>
      <c r="G174" s="1">
        <v>95</v>
      </c>
      <c r="H174" s="1">
        <v>0</v>
      </c>
      <c r="I174" s="1">
        <v>2.8000000000000001E-2</v>
      </c>
      <c r="J174" s="1">
        <v>0.438</v>
      </c>
      <c r="K174" s="1">
        <v>0</v>
      </c>
      <c r="L174" s="1">
        <v>8.76</v>
      </c>
      <c r="M174" s="1">
        <v>32.22</v>
      </c>
      <c r="N174" s="1">
        <v>7.2</v>
      </c>
      <c r="O174" s="1">
        <v>0.7</v>
      </c>
    </row>
    <row r="175" spans="1:15" s="3" customFormat="1" ht="42" x14ac:dyDescent="0.4">
      <c r="A175" s="1" t="s">
        <v>74</v>
      </c>
      <c r="B175" s="1" t="s">
        <v>75</v>
      </c>
      <c r="C175" s="2" t="s">
        <v>127</v>
      </c>
      <c r="D175" s="1">
        <v>0.2</v>
      </c>
      <c r="E175" s="1">
        <v>0.5</v>
      </c>
      <c r="F175" s="1">
        <v>15.7</v>
      </c>
      <c r="G175" s="1">
        <v>65.3</v>
      </c>
      <c r="H175" s="1">
        <v>0</v>
      </c>
      <c r="I175" s="1">
        <v>0</v>
      </c>
      <c r="J175" s="1">
        <v>0</v>
      </c>
      <c r="K175" s="1">
        <v>0</v>
      </c>
      <c r="L175" s="1">
        <v>0.45</v>
      </c>
      <c r="M175" s="1">
        <v>0</v>
      </c>
      <c r="N175" s="1">
        <v>0</v>
      </c>
      <c r="O175" s="1">
        <v>4.4999999999999998E-2</v>
      </c>
    </row>
    <row r="176" spans="1:15" s="3" customFormat="1" x14ac:dyDescent="0.4">
      <c r="A176" s="1"/>
      <c r="B176" s="5" t="s">
        <v>24</v>
      </c>
      <c r="C176" s="2"/>
      <c r="D176" s="1">
        <f t="shared" ref="D176:J176" si="28">SUM(D170:D175)</f>
        <v>22.5</v>
      </c>
      <c r="E176" s="1">
        <f t="shared" si="28"/>
        <v>23.259999999999998</v>
      </c>
      <c r="F176" s="1">
        <f t="shared" si="28"/>
        <v>100.2</v>
      </c>
      <c r="G176" s="1">
        <f t="shared" si="28"/>
        <v>710.81999999999994</v>
      </c>
      <c r="H176" s="1">
        <f t="shared" si="28"/>
        <v>0.11000000000000001</v>
      </c>
      <c r="I176" s="1">
        <f t="shared" si="28"/>
        <v>0.41800000000000009</v>
      </c>
      <c r="J176" s="1">
        <f t="shared" si="28"/>
        <v>0.59599999999999997</v>
      </c>
      <c r="K176" s="1">
        <f t="shared" ref="K176:O176" si="29">K170+K171+K172+K173+K174+K175</f>
        <v>24.936</v>
      </c>
      <c r="L176" s="1">
        <f t="shared" si="29"/>
        <v>81.350000000000009</v>
      </c>
      <c r="M176" s="1">
        <f t="shared" si="29"/>
        <v>392.90999999999997</v>
      </c>
      <c r="N176" s="1">
        <f t="shared" si="29"/>
        <v>159.29999999999998</v>
      </c>
      <c r="O176" s="1">
        <f t="shared" si="29"/>
        <v>5.173</v>
      </c>
    </row>
    <row r="177" spans="1:15" s="3" customFormat="1" x14ac:dyDescent="0.4">
      <c r="A177" s="1"/>
      <c r="B177" s="4" t="s">
        <v>25</v>
      </c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3" customFormat="1" x14ac:dyDescent="0.4">
      <c r="A178" s="1" t="s">
        <v>76</v>
      </c>
      <c r="B178" s="1" t="s">
        <v>113</v>
      </c>
      <c r="C178" s="2">
        <v>100</v>
      </c>
      <c r="D178" s="1">
        <v>1.45</v>
      </c>
      <c r="E178" s="1">
        <v>6.75</v>
      </c>
      <c r="F178" s="1">
        <v>8.8000000000000007</v>
      </c>
      <c r="G178" s="1">
        <v>101.8</v>
      </c>
      <c r="H178" s="1">
        <v>0</v>
      </c>
      <c r="I178" s="1">
        <v>0.01</v>
      </c>
      <c r="J178" s="1">
        <v>1.4999999999999999E-2</v>
      </c>
      <c r="K178" s="1">
        <v>5.09</v>
      </c>
      <c r="L178" s="1">
        <v>14.63</v>
      </c>
      <c r="M178" s="1">
        <v>16.05</v>
      </c>
      <c r="N178" s="1">
        <v>9.9499999999999993</v>
      </c>
      <c r="O178" s="1">
        <v>0</v>
      </c>
    </row>
    <row r="179" spans="1:15" s="3" customFormat="1" ht="42" x14ac:dyDescent="0.4">
      <c r="A179" s="1" t="s">
        <v>77</v>
      </c>
      <c r="B179" s="1" t="s">
        <v>78</v>
      </c>
      <c r="C179" s="2" t="s">
        <v>129</v>
      </c>
      <c r="D179" s="1">
        <v>6.59</v>
      </c>
      <c r="E179" s="1">
        <v>7.62</v>
      </c>
      <c r="F179" s="1">
        <v>24.45</v>
      </c>
      <c r="G179" s="1">
        <v>232</v>
      </c>
      <c r="H179" s="1">
        <v>0.02</v>
      </c>
      <c r="I179" s="1">
        <v>0.16</v>
      </c>
      <c r="J179" s="1">
        <v>0.12</v>
      </c>
      <c r="K179" s="1">
        <v>15.1</v>
      </c>
      <c r="L179" s="1">
        <v>25.66</v>
      </c>
      <c r="M179" s="1">
        <v>87.7</v>
      </c>
      <c r="N179" s="1">
        <v>28.38</v>
      </c>
      <c r="O179" s="1">
        <v>1.44</v>
      </c>
    </row>
    <row r="180" spans="1:15" s="3" customFormat="1" x14ac:dyDescent="0.4">
      <c r="A180" s="1" t="s">
        <v>123</v>
      </c>
      <c r="B180" s="1" t="s">
        <v>60</v>
      </c>
      <c r="C180" s="2">
        <v>220</v>
      </c>
      <c r="D180" s="1">
        <v>17.8</v>
      </c>
      <c r="E180" s="1">
        <v>16.399999999999999</v>
      </c>
      <c r="F180" s="1">
        <v>48.7</v>
      </c>
      <c r="G180" s="1">
        <v>413.6</v>
      </c>
      <c r="H180" s="1">
        <v>0.185</v>
      </c>
      <c r="I180" s="1">
        <v>0.13</v>
      </c>
      <c r="J180" s="1">
        <v>0.2</v>
      </c>
      <c r="K180" s="1">
        <v>23.29</v>
      </c>
      <c r="L180" s="1">
        <v>50.5</v>
      </c>
      <c r="M180" s="1">
        <v>206</v>
      </c>
      <c r="N180" s="1">
        <v>45.4</v>
      </c>
      <c r="O180" s="1">
        <v>3.05</v>
      </c>
    </row>
    <row r="181" spans="1:15" s="3" customFormat="1" hidden="1" x14ac:dyDescent="0.4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3" customFormat="1" ht="42.75" customHeight="1" x14ac:dyDescent="0.4">
      <c r="A182" s="1"/>
      <c r="B182" s="1" t="s">
        <v>124</v>
      </c>
      <c r="C182" s="2">
        <v>60</v>
      </c>
      <c r="D182" s="1">
        <v>4.5599999999999996</v>
      </c>
      <c r="E182" s="1">
        <v>0.48</v>
      </c>
      <c r="F182" s="1">
        <v>29.52</v>
      </c>
      <c r="G182" s="1">
        <v>142</v>
      </c>
      <c r="H182" s="1">
        <v>0</v>
      </c>
      <c r="I182" s="1">
        <v>2.8000000000000001E-2</v>
      </c>
      <c r="J182" s="1">
        <v>0.438</v>
      </c>
      <c r="K182" s="1">
        <v>0</v>
      </c>
      <c r="L182" s="1">
        <v>8.76</v>
      </c>
      <c r="M182" s="1">
        <v>32.22</v>
      </c>
      <c r="N182" s="1">
        <v>7.2</v>
      </c>
      <c r="O182" s="1">
        <v>0.7</v>
      </c>
    </row>
    <row r="183" spans="1:15" s="3" customFormat="1" x14ac:dyDescent="0.4">
      <c r="A183" s="1" t="s">
        <v>45</v>
      </c>
      <c r="B183" s="1" t="s">
        <v>80</v>
      </c>
      <c r="C183" s="2">
        <v>200</v>
      </c>
      <c r="D183" s="1">
        <v>0.17</v>
      </c>
      <c r="E183" s="1">
        <v>0.17</v>
      </c>
      <c r="F183" s="1">
        <v>19.18</v>
      </c>
      <c r="G183" s="1">
        <v>76.8</v>
      </c>
      <c r="H183" s="1">
        <v>0</v>
      </c>
      <c r="I183" s="1">
        <v>0.01</v>
      </c>
      <c r="J183" s="1">
        <v>0.01</v>
      </c>
      <c r="K183" s="1">
        <v>5.59</v>
      </c>
      <c r="L183" s="1">
        <v>7.1</v>
      </c>
      <c r="M183" s="1">
        <v>4.7300000000000004</v>
      </c>
      <c r="N183" s="1">
        <v>8.17</v>
      </c>
      <c r="O183" s="1">
        <v>0</v>
      </c>
    </row>
    <row r="184" spans="1:15" s="3" customFormat="1" x14ac:dyDescent="0.4">
      <c r="A184" s="1"/>
      <c r="B184" s="5" t="s">
        <v>34</v>
      </c>
      <c r="C184" s="2"/>
      <c r="D184" s="1">
        <f t="shared" ref="D184:L184" si="30">SUM(D178:D183)</f>
        <v>30.57</v>
      </c>
      <c r="E184" s="1">
        <f t="shared" si="30"/>
        <v>31.42</v>
      </c>
      <c r="F184" s="1">
        <f t="shared" si="30"/>
        <v>130.65</v>
      </c>
      <c r="G184" s="1">
        <f t="shared" si="30"/>
        <v>966.2</v>
      </c>
      <c r="H184" s="1">
        <f t="shared" si="30"/>
        <v>0.20499999999999999</v>
      </c>
      <c r="I184" s="1">
        <f t="shared" si="30"/>
        <v>0.33800000000000008</v>
      </c>
      <c r="J184" s="1">
        <f t="shared" si="30"/>
        <v>0.78300000000000003</v>
      </c>
      <c r="K184" s="1">
        <f t="shared" si="30"/>
        <v>49.069999999999993</v>
      </c>
      <c r="L184" s="1">
        <f t="shared" si="30"/>
        <v>106.64999999999999</v>
      </c>
      <c r="M184" s="1">
        <f t="shared" ref="M184:O184" si="31">M178+M179+M180+M181+M182+M183</f>
        <v>346.70000000000005</v>
      </c>
      <c r="N184" s="1">
        <f t="shared" si="31"/>
        <v>99.1</v>
      </c>
      <c r="O184" s="1">
        <f t="shared" si="31"/>
        <v>5.19</v>
      </c>
    </row>
    <row r="185" spans="1:15" s="10" customFormat="1" ht="20.399999999999999" x14ac:dyDescent="0.35">
      <c r="A185" s="9"/>
      <c r="B185" s="11" t="s">
        <v>35</v>
      </c>
      <c r="C185" s="5"/>
      <c r="D185" s="9">
        <f>D184+D176</f>
        <v>53.07</v>
      </c>
      <c r="E185" s="9">
        <f t="shared" ref="E185:O185" si="32">E184+E176</f>
        <v>54.68</v>
      </c>
      <c r="F185" s="9">
        <f t="shared" si="32"/>
        <v>230.85000000000002</v>
      </c>
      <c r="G185" s="9">
        <f t="shared" si="32"/>
        <v>1677.02</v>
      </c>
      <c r="H185" s="9">
        <f t="shared" si="32"/>
        <v>0.315</v>
      </c>
      <c r="I185" s="9">
        <f t="shared" si="32"/>
        <v>0.75600000000000023</v>
      </c>
      <c r="J185" s="9">
        <f t="shared" si="32"/>
        <v>1.379</v>
      </c>
      <c r="K185" s="9">
        <f t="shared" si="32"/>
        <v>74.006</v>
      </c>
      <c r="L185" s="9">
        <f t="shared" si="32"/>
        <v>188</v>
      </c>
      <c r="M185" s="9">
        <f t="shared" si="32"/>
        <v>739.61</v>
      </c>
      <c r="N185" s="9">
        <f t="shared" si="32"/>
        <v>258.39999999999998</v>
      </c>
      <c r="O185" s="9">
        <f t="shared" si="32"/>
        <v>10.363</v>
      </c>
    </row>
    <row r="186" spans="1:15" s="3" customFormat="1" x14ac:dyDescent="0.4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" customFormat="1" x14ac:dyDescent="0.4">
      <c r="A187" s="1"/>
      <c r="B187" s="9" t="s">
        <v>92</v>
      </c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x14ac:dyDescent="0.4">
      <c r="A188" s="1"/>
      <c r="B188" s="4" t="s">
        <v>21</v>
      </c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" customFormat="1" x14ac:dyDescent="0.4">
      <c r="A189" s="1" t="s">
        <v>141</v>
      </c>
      <c r="B189" s="1" t="s">
        <v>142</v>
      </c>
      <c r="C189" s="2">
        <v>100</v>
      </c>
      <c r="D189" s="1">
        <v>0.4</v>
      </c>
      <c r="E189" s="1">
        <v>0.4</v>
      </c>
      <c r="F189" s="1">
        <v>7.35</v>
      </c>
      <c r="G189" s="1">
        <v>46.6</v>
      </c>
      <c r="H189" s="1">
        <v>0</v>
      </c>
      <c r="I189" s="1">
        <v>0.03</v>
      </c>
      <c r="J189" s="1">
        <v>0.2</v>
      </c>
      <c r="K189" s="1">
        <v>10</v>
      </c>
      <c r="L189" s="1">
        <v>16</v>
      </c>
      <c r="M189" s="1">
        <v>11</v>
      </c>
      <c r="N189" s="1">
        <v>9</v>
      </c>
      <c r="O189" s="1">
        <v>2.2000000000000002</v>
      </c>
    </row>
    <row r="190" spans="1:15" s="3" customFormat="1" ht="24" customHeight="1" x14ac:dyDescent="0.4">
      <c r="A190" s="1" t="s">
        <v>115</v>
      </c>
      <c r="B190" s="1" t="s">
        <v>116</v>
      </c>
      <c r="C190" s="2">
        <v>180</v>
      </c>
      <c r="D190" s="1">
        <v>7.2</v>
      </c>
      <c r="E190" s="1">
        <v>10.8</v>
      </c>
      <c r="F190" s="1">
        <v>30.1</v>
      </c>
      <c r="G190" s="1">
        <v>246.4</v>
      </c>
      <c r="H190" s="1">
        <v>2.16</v>
      </c>
      <c r="I190" s="1">
        <v>0.23</v>
      </c>
      <c r="J190" s="1">
        <v>0</v>
      </c>
      <c r="K190" s="1">
        <v>38.5</v>
      </c>
      <c r="L190" s="1">
        <v>33.909999999999997</v>
      </c>
      <c r="M190" s="1">
        <v>125.2</v>
      </c>
      <c r="N190" s="1">
        <v>50.6</v>
      </c>
      <c r="O190" s="1">
        <v>1.89</v>
      </c>
    </row>
    <row r="191" spans="1:15" s="3" customFormat="1" hidden="1" x14ac:dyDescent="0.4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" customFormat="1" hidden="1" x14ac:dyDescent="0.4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" customFormat="1" ht="30.75" customHeight="1" x14ac:dyDescent="0.4">
      <c r="A193" s="1" t="s">
        <v>66</v>
      </c>
      <c r="B193" s="1" t="s">
        <v>157</v>
      </c>
      <c r="C193" s="2" t="s">
        <v>154</v>
      </c>
      <c r="D193" s="1">
        <v>10.99</v>
      </c>
      <c r="E193" s="1">
        <v>8.8000000000000007</v>
      </c>
      <c r="F193" s="1">
        <v>10.86</v>
      </c>
      <c r="G193" s="1">
        <v>201</v>
      </c>
      <c r="H193" s="1">
        <v>1.2E-2</v>
      </c>
      <c r="I193" s="1">
        <v>0.01</v>
      </c>
      <c r="J193" s="1">
        <v>0.13</v>
      </c>
      <c r="K193" s="1">
        <v>1.62</v>
      </c>
      <c r="L193" s="1">
        <v>19.87</v>
      </c>
      <c r="M193" s="1">
        <v>151</v>
      </c>
      <c r="N193" s="1">
        <v>18.850000000000001</v>
      </c>
      <c r="O193" s="1">
        <v>2.62</v>
      </c>
    </row>
    <row r="194" spans="1:15" s="3" customFormat="1" ht="44.25" customHeight="1" x14ac:dyDescent="0.4">
      <c r="A194" s="1"/>
      <c r="B194" s="1" t="s">
        <v>124</v>
      </c>
      <c r="C194" s="2">
        <v>60</v>
      </c>
      <c r="D194" s="1">
        <v>4.5599999999999996</v>
      </c>
      <c r="E194" s="1">
        <v>0.48</v>
      </c>
      <c r="F194" s="1">
        <v>29.52</v>
      </c>
      <c r="G194" s="1">
        <v>142</v>
      </c>
      <c r="H194" s="1">
        <v>0</v>
      </c>
      <c r="I194" s="1">
        <v>2.8000000000000001E-2</v>
      </c>
      <c r="J194" s="1">
        <v>0.438</v>
      </c>
      <c r="K194" s="1">
        <v>0</v>
      </c>
      <c r="L194" s="1">
        <v>8.76</v>
      </c>
      <c r="M194" s="1">
        <v>32.22</v>
      </c>
      <c r="N194" s="1">
        <v>7.2</v>
      </c>
      <c r="O194" s="1">
        <v>0.7</v>
      </c>
    </row>
    <row r="195" spans="1:15" s="3" customFormat="1" x14ac:dyDescent="0.4">
      <c r="A195" s="1" t="s">
        <v>89</v>
      </c>
      <c r="B195" s="1" t="s">
        <v>90</v>
      </c>
      <c r="C195" s="2" t="s">
        <v>91</v>
      </c>
      <c r="D195" s="1">
        <v>0.2</v>
      </c>
      <c r="E195" s="1">
        <v>1.5</v>
      </c>
      <c r="F195" s="1">
        <v>15.7</v>
      </c>
      <c r="G195" s="1">
        <v>65.3</v>
      </c>
      <c r="H195" s="1">
        <v>0</v>
      </c>
      <c r="I195" s="1">
        <v>0</v>
      </c>
      <c r="J195" s="1">
        <v>0</v>
      </c>
      <c r="K195" s="1">
        <v>0</v>
      </c>
      <c r="L195" s="1">
        <v>0.45</v>
      </c>
      <c r="M195" s="1">
        <v>0</v>
      </c>
      <c r="N195" s="1">
        <v>0</v>
      </c>
      <c r="O195" s="1">
        <v>4.4999999999999998E-2</v>
      </c>
    </row>
    <row r="196" spans="1:15" s="3" customFormat="1" x14ac:dyDescent="0.4">
      <c r="A196" s="1"/>
      <c r="B196" s="5" t="s">
        <v>24</v>
      </c>
      <c r="C196" s="2"/>
      <c r="D196" s="1">
        <f t="shared" ref="D196:O196" si="33">SUM(D189:D195)</f>
        <v>23.349999999999998</v>
      </c>
      <c r="E196" s="1">
        <f t="shared" si="33"/>
        <v>21.98</v>
      </c>
      <c r="F196" s="1">
        <f t="shared" si="33"/>
        <v>93.53</v>
      </c>
      <c r="G196" s="1">
        <f t="shared" si="33"/>
        <v>701.3</v>
      </c>
      <c r="H196" s="1">
        <f t="shared" si="33"/>
        <v>2.1720000000000002</v>
      </c>
      <c r="I196" s="1">
        <f t="shared" si="33"/>
        <v>0.29800000000000004</v>
      </c>
      <c r="J196" s="1">
        <f t="shared" si="33"/>
        <v>0.76800000000000002</v>
      </c>
      <c r="K196" s="1">
        <f t="shared" si="33"/>
        <v>50.12</v>
      </c>
      <c r="L196" s="1">
        <f t="shared" si="33"/>
        <v>78.990000000000009</v>
      </c>
      <c r="M196" s="1">
        <f t="shared" si="33"/>
        <v>319.41999999999996</v>
      </c>
      <c r="N196" s="1">
        <f t="shared" si="33"/>
        <v>85.65</v>
      </c>
      <c r="O196" s="1">
        <f t="shared" si="33"/>
        <v>7.4550000000000001</v>
      </c>
    </row>
    <row r="197" spans="1:15" s="3" customFormat="1" x14ac:dyDescent="0.4">
      <c r="A197" s="1"/>
      <c r="B197" s="4" t="s">
        <v>25</v>
      </c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3" customFormat="1" ht="23.25" customHeight="1" x14ac:dyDescent="0.4">
      <c r="A198" s="1" t="s">
        <v>70</v>
      </c>
      <c r="B198" s="1" t="s">
        <v>71</v>
      </c>
      <c r="C198" s="2">
        <v>20</v>
      </c>
      <c r="D198" s="1">
        <v>4.22</v>
      </c>
      <c r="E198" s="1">
        <v>5.3</v>
      </c>
      <c r="F198" s="1">
        <v>0.7</v>
      </c>
      <c r="G198" s="1">
        <v>71.3</v>
      </c>
      <c r="H198" s="1">
        <v>0.6</v>
      </c>
      <c r="I198" s="1">
        <v>0</v>
      </c>
      <c r="J198" s="1">
        <v>0</v>
      </c>
      <c r="K198" s="1">
        <v>0.04</v>
      </c>
      <c r="L198" s="1">
        <v>305</v>
      </c>
      <c r="M198" s="1">
        <v>81</v>
      </c>
      <c r="N198" s="1">
        <v>0.75</v>
      </c>
      <c r="O198" s="1">
        <v>0.14000000000000001</v>
      </c>
    </row>
    <row r="199" spans="1:15" s="3" customFormat="1" ht="42" x14ac:dyDescent="0.4">
      <c r="A199" s="1" t="s">
        <v>53</v>
      </c>
      <c r="B199" s="1" t="s">
        <v>54</v>
      </c>
      <c r="C199" s="2" t="s">
        <v>129</v>
      </c>
      <c r="D199" s="1">
        <v>9.9</v>
      </c>
      <c r="E199" s="1">
        <v>11.1</v>
      </c>
      <c r="F199" s="1">
        <v>27.44</v>
      </c>
      <c r="G199" s="1">
        <v>249.26</v>
      </c>
      <c r="H199" s="1">
        <v>0.01</v>
      </c>
      <c r="I199" s="1">
        <v>0.13</v>
      </c>
      <c r="J199" s="1">
        <v>0.09</v>
      </c>
      <c r="K199" s="1">
        <v>12.77</v>
      </c>
      <c r="L199" s="1">
        <v>20.65</v>
      </c>
      <c r="M199" s="1">
        <v>60.4</v>
      </c>
      <c r="N199" s="1">
        <v>25.67</v>
      </c>
      <c r="O199" s="1">
        <v>1.35</v>
      </c>
    </row>
    <row r="200" spans="1:15" s="3" customFormat="1" ht="22.5" customHeight="1" x14ac:dyDescent="0.4">
      <c r="A200" s="1" t="s">
        <v>41</v>
      </c>
      <c r="B200" s="1" t="s">
        <v>42</v>
      </c>
      <c r="C200" s="2">
        <v>180</v>
      </c>
      <c r="D200" s="1">
        <v>4.4400000000000004</v>
      </c>
      <c r="E200" s="1">
        <v>8.0399999999999991</v>
      </c>
      <c r="F200" s="1">
        <v>44.67</v>
      </c>
      <c r="G200" s="1">
        <v>264</v>
      </c>
      <c r="H200" s="1">
        <v>0.04</v>
      </c>
      <c r="I200" s="1">
        <v>0.05</v>
      </c>
      <c r="J200" s="1">
        <v>0.03</v>
      </c>
      <c r="K200" s="1">
        <v>0</v>
      </c>
      <c r="L200" s="1">
        <v>9.3000000000000007</v>
      </c>
      <c r="M200" s="1">
        <v>100</v>
      </c>
      <c r="N200" s="1">
        <v>32.5</v>
      </c>
      <c r="O200" s="1">
        <v>0.67</v>
      </c>
    </row>
    <row r="201" spans="1:15" s="3" customFormat="1" ht="24.75" customHeight="1" x14ac:dyDescent="0.4">
      <c r="A201" s="1" t="s">
        <v>72</v>
      </c>
      <c r="B201" s="1" t="s">
        <v>73</v>
      </c>
      <c r="C201" s="2" t="s">
        <v>128</v>
      </c>
      <c r="D201" s="1">
        <v>9.33</v>
      </c>
      <c r="E201" s="1">
        <v>6.49</v>
      </c>
      <c r="F201" s="1">
        <v>10.199999999999999</v>
      </c>
      <c r="G201" s="1">
        <v>136.53</v>
      </c>
      <c r="H201" s="1">
        <v>0.04</v>
      </c>
      <c r="I201" s="1">
        <v>0.11</v>
      </c>
      <c r="J201" s="1">
        <v>0.12</v>
      </c>
      <c r="K201" s="1">
        <v>2.5499999999999998</v>
      </c>
      <c r="L201" s="1">
        <v>52.95</v>
      </c>
      <c r="M201" s="1">
        <v>239.39</v>
      </c>
      <c r="N201" s="1">
        <v>56.27</v>
      </c>
      <c r="O201" s="1">
        <v>0.89</v>
      </c>
    </row>
    <row r="202" spans="1:15" s="3" customFormat="1" hidden="1" x14ac:dyDescent="0.4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3" customFormat="1" ht="41.25" customHeight="1" x14ac:dyDescent="0.4">
      <c r="A203" s="1"/>
      <c r="B203" s="1" t="s">
        <v>124</v>
      </c>
      <c r="C203" s="2">
        <v>60</v>
      </c>
      <c r="D203" s="1">
        <v>4.5599999999999996</v>
      </c>
      <c r="E203" s="1">
        <v>0.48</v>
      </c>
      <c r="F203" s="1">
        <v>29.52</v>
      </c>
      <c r="G203" s="1">
        <v>142</v>
      </c>
      <c r="H203" s="1">
        <v>0</v>
      </c>
      <c r="I203" s="1">
        <v>2.8000000000000001E-2</v>
      </c>
      <c r="J203" s="1">
        <v>0.438</v>
      </c>
      <c r="K203" s="1">
        <v>0</v>
      </c>
      <c r="L203" s="1">
        <v>8.76</v>
      </c>
      <c r="M203" s="1">
        <v>32.22</v>
      </c>
      <c r="N203" s="1">
        <v>7.2</v>
      </c>
      <c r="O203" s="1">
        <v>0.7</v>
      </c>
    </row>
    <row r="204" spans="1:15" s="3" customFormat="1" x14ac:dyDescent="0.4">
      <c r="A204" s="1" t="s">
        <v>32</v>
      </c>
      <c r="B204" s="1" t="s">
        <v>33</v>
      </c>
      <c r="C204" s="2">
        <v>200</v>
      </c>
      <c r="D204" s="1">
        <v>0.54</v>
      </c>
      <c r="E204" s="1">
        <v>0</v>
      </c>
      <c r="F204" s="1">
        <v>17.579999999999998</v>
      </c>
      <c r="G204" s="1">
        <v>70.53</v>
      </c>
      <c r="H204" s="1">
        <v>0.18</v>
      </c>
      <c r="I204" s="1">
        <v>5.0000000000000001E-3</v>
      </c>
      <c r="J204" s="1">
        <v>0.02</v>
      </c>
      <c r="K204" s="1">
        <v>0.03</v>
      </c>
      <c r="L204" s="1">
        <v>2.56</v>
      </c>
      <c r="M204" s="1">
        <v>3.56</v>
      </c>
      <c r="N204" s="1">
        <v>1.74</v>
      </c>
      <c r="O204" s="1">
        <v>0.1</v>
      </c>
    </row>
    <row r="205" spans="1:15" s="3" customFormat="1" x14ac:dyDescent="0.4">
      <c r="A205" s="1"/>
      <c r="B205" s="5" t="s">
        <v>34</v>
      </c>
      <c r="C205" s="2"/>
      <c r="D205" s="1">
        <f t="shared" ref="D205:O205" si="34">SUM(D198:D204)</f>
        <v>32.99</v>
      </c>
      <c r="E205" s="1">
        <f t="shared" si="34"/>
        <v>31.41</v>
      </c>
      <c r="F205" s="1">
        <f t="shared" si="34"/>
        <v>130.11000000000001</v>
      </c>
      <c r="G205" s="1">
        <f t="shared" si="34"/>
        <v>933.61999999999989</v>
      </c>
      <c r="H205" s="1">
        <f t="shared" si="34"/>
        <v>0.87000000000000011</v>
      </c>
      <c r="I205" s="1">
        <f t="shared" si="34"/>
        <v>0.32300000000000001</v>
      </c>
      <c r="J205" s="1">
        <f t="shared" si="34"/>
        <v>0.69799999999999995</v>
      </c>
      <c r="K205" s="1">
        <f t="shared" si="34"/>
        <v>15.389999999999999</v>
      </c>
      <c r="L205" s="1">
        <f t="shared" si="34"/>
        <v>399.21999999999997</v>
      </c>
      <c r="M205" s="1">
        <f t="shared" si="34"/>
        <v>516.56999999999994</v>
      </c>
      <c r="N205" s="1">
        <f t="shared" si="34"/>
        <v>124.13</v>
      </c>
      <c r="O205" s="1">
        <f t="shared" si="34"/>
        <v>3.85</v>
      </c>
    </row>
    <row r="206" spans="1:15" s="10" customFormat="1" ht="20.399999999999999" x14ac:dyDescent="0.35">
      <c r="A206" s="9"/>
      <c r="B206" s="11" t="s">
        <v>35</v>
      </c>
      <c r="C206" s="5"/>
      <c r="D206" s="9">
        <f>D205+D196</f>
        <v>56.34</v>
      </c>
      <c r="E206" s="9">
        <f t="shared" ref="E206:O206" si="35">E205+E196</f>
        <v>53.39</v>
      </c>
      <c r="F206" s="9">
        <f t="shared" si="35"/>
        <v>223.64000000000001</v>
      </c>
      <c r="G206" s="9">
        <f t="shared" si="35"/>
        <v>1634.9199999999998</v>
      </c>
      <c r="H206" s="9">
        <f t="shared" si="35"/>
        <v>3.0420000000000003</v>
      </c>
      <c r="I206" s="9">
        <f t="shared" si="35"/>
        <v>0.621</v>
      </c>
      <c r="J206" s="9">
        <f t="shared" si="35"/>
        <v>1.466</v>
      </c>
      <c r="K206" s="9">
        <f t="shared" si="35"/>
        <v>65.509999999999991</v>
      </c>
      <c r="L206" s="9">
        <f t="shared" si="35"/>
        <v>478.21</v>
      </c>
      <c r="M206" s="9">
        <f t="shared" si="35"/>
        <v>835.9899999999999</v>
      </c>
      <c r="N206" s="9">
        <f t="shared" si="35"/>
        <v>209.78</v>
      </c>
      <c r="O206" s="9">
        <f t="shared" si="35"/>
        <v>11.305</v>
      </c>
    </row>
    <row r="207" spans="1:15" s="3" customFormat="1" x14ac:dyDescent="0.4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x14ac:dyDescent="0.4">
      <c r="A208" s="1"/>
      <c r="B208" s="9" t="s">
        <v>94</v>
      </c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" customFormat="1" x14ac:dyDescent="0.4">
      <c r="A209" s="1"/>
      <c r="B209" s="4" t="s">
        <v>21</v>
      </c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3" customFormat="1" ht="28.5" customHeight="1" x14ac:dyDescent="0.4">
      <c r="A210" s="1" t="s">
        <v>121</v>
      </c>
      <c r="B210" s="1" t="s">
        <v>168</v>
      </c>
      <c r="C210" s="2">
        <v>100</v>
      </c>
      <c r="D210" s="1">
        <v>2.44</v>
      </c>
      <c r="E210" s="1">
        <v>10.199999999999999</v>
      </c>
      <c r="F210" s="1">
        <v>16.7</v>
      </c>
      <c r="G210" s="1">
        <v>168.36</v>
      </c>
      <c r="H210" s="1">
        <v>0</v>
      </c>
      <c r="I210" s="1">
        <v>0.03</v>
      </c>
      <c r="J210" s="1">
        <v>2.2999999999999998</v>
      </c>
      <c r="K210" s="1">
        <v>36</v>
      </c>
      <c r="L210" s="1">
        <v>42.56</v>
      </c>
      <c r="M210" s="1">
        <v>30.43</v>
      </c>
      <c r="N210" s="1">
        <v>16.53</v>
      </c>
      <c r="O210" s="1">
        <v>0.56999999999999995</v>
      </c>
    </row>
    <row r="211" spans="1:15" s="3" customFormat="1" ht="36.75" customHeight="1" x14ac:dyDescent="0.4">
      <c r="A211" s="1" t="s">
        <v>109</v>
      </c>
      <c r="B211" s="1" t="s">
        <v>108</v>
      </c>
      <c r="C211" s="2">
        <v>220</v>
      </c>
      <c r="D211" s="1">
        <v>16.2</v>
      </c>
      <c r="E211" s="1">
        <v>12.9</v>
      </c>
      <c r="F211" s="1">
        <v>42.8</v>
      </c>
      <c r="G211" s="1">
        <v>352.1</v>
      </c>
      <c r="H211" s="1">
        <v>1.7</v>
      </c>
      <c r="I211" s="1">
        <v>0.121</v>
      </c>
      <c r="J211" s="1">
        <v>0</v>
      </c>
      <c r="K211" s="1">
        <v>6.27</v>
      </c>
      <c r="L211" s="1">
        <v>24.39</v>
      </c>
      <c r="M211" s="1">
        <v>87.45</v>
      </c>
      <c r="N211" s="1">
        <v>45.21</v>
      </c>
      <c r="O211" s="1">
        <v>1.67</v>
      </c>
    </row>
    <row r="212" spans="1:15" s="3" customFormat="1" ht="0.75" customHeight="1" x14ac:dyDescent="0.4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3" customFormat="1" ht="41.25" customHeight="1" x14ac:dyDescent="0.4">
      <c r="A213" s="1"/>
      <c r="B213" s="1" t="s">
        <v>124</v>
      </c>
      <c r="C213" s="2">
        <v>50</v>
      </c>
      <c r="D213" s="1">
        <v>2.7</v>
      </c>
      <c r="E213" s="1">
        <v>0.5</v>
      </c>
      <c r="F213" s="1">
        <v>16.5</v>
      </c>
      <c r="G213" s="1">
        <v>95</v>
      </c>
      <c r="H213" s="1">
        <v>0</v>
      </c>
      <c r="I213" s="1">
        <v>2.8000000000000001E-2</v>
      </c>
      <c r="J213" s="1">
        <v>0.438</v>
      </c>
      <c r="K213" s="1">
        <v>0</v>
      </c>
      <c r="L213" s="1">
        <v>8.76</v>
      </c>
      <c r="M213" s="1">
        <v>32.22</v>
      </c>
      <c r="N213" s="1">
        <v>7.2</v>
      </c>
      <c r="O213" s="1">
        <v>0.7</v>
      </c>
    </row>
    <row r="214" spans="1:15" s="3" customFormat="1" ht="0.75" customHeight="1" x14ac:dyDescent="0.4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3" customFormat="1" x14ac:dyDescent="0.4">
      <c r="A215" s="1" t="s">
        <v>22</v>
      </c>
      <c r="B215" s="1" t="s">
        <v>105</v>
      </c>
      <c r="C215" s="2" t="s">
        <v>126</v>
      </c>
      <c r="D215" s="1">
        <v>4.4999999999999998E-2</v>
      </c>
      <c r="E215" s="1">
        <v>5.0000000000000001E-3</v>
      </c>
      <c r="F215" s="1">
        <v>15.12</v>
      </c>
      <c r="G215" s="1">
        <v>60.7</v>
      </c>
      <c r="H215" s="1">
        <v>20</v>
      </c>
      <c r="I215" s="1">
        <v>4.3999999999999997E-2</v>
      </c>
      <c r="J215" s="1">
        <v>0.12</v>
      </c>
      <c r="K215" s="1">
        <v>1.3</v>
      </c>
      <c r="L215" s="1">
        <v>125</v>
      </c>
      <c r="M215" s="1">
        <v>116</v>
      </c>
      <c r="N215" s="1">
        <v>21</v>
      </c>
      <c r="O215" s="1">
        <v>1.04</v>
      </c>
    </row>
    <row r="216" spans="1:15" s="3" customFormat="1" x14ac:dyDescent="0.4">
      <c r="A216" s="1"/>
      <c r="B216" s="5" t="s">
        <v>24</v>
      </c>
      <c r="C216" s="2"/>
      <c r="D216" s="1">
        <f t="shared" ref="D216:O216" si="36">SUM(D210:D215)</f>
        <v>21.385000000000002</v>
      </c>
      <c r="E216" s="1">
        <f t="shared" si="36"/>
        <v>23.605</v>
      </c>
      <c r="F216" s="1">
        <f t="shared" si="36"/>
        <v>91.12</v>
      </c>
      <c r="G216" s="1">
        <f t="shared" si="36"/>
        <v>676.16000000000008</v>
      </c>
      <c r="H216" s="1">
        <f t="shared" si="36"/>
        <v>21.7</v>
      </c>
      <c r="I216" s="1">
        <f t="shared" si="36"/>
        <v>0.22299999999999998</v>
      </c>
      <c r="J216" s="1">
        <f t="shared" si="36"/>
        <v>2.8580000000000001</v>
      </c>
      <c r="K216" s="1">
        <f t="shared" si="36"/>
        <v>43.569999999999993</v>
      </c>
      <c r="L216" s="1">
        <f t="shared" si="36"/>
        <v>200.71</v>
      </c>
      <c r="M216" s="1">
        <f t="shared" si="36"/>
        <v>266.10000000000002</v>
      </c>
      <c r="N216" s="1">
        <f t="shared" si="36"/>
        <v>89.94</v>
      </c>
      <c r="O216" s="1">
        <f t="shared" si="36"/>
        <v>3.9799999999999995</v>
      </c>
    </row>
    <row r="217" spans="1:15" s="3" customFormat="1" x14ac:dyDescent="0.4">
      <c r="A217" s="1"/>
      <c r="B217" s="4" t="s">
        <v>25</v>
      </c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" customFormat="1" ht="42" x14ac:dyDescent="0.4">
      <c r="A218" s="1" t="s">
        <v>114</v>
      </c>
      <c r="B218" s="1" t="s">
        <v>151</v>
      </c>
      <c r="C218" s="2">
        <v>100</v>
      </c>
      <c r="D218" s="1">
        <v>1.6</v>
      </c>
      <c r="E218" s="1">
        <v>8.99</v>
      </c>
      <c r="F218" s="1">
        <v>8.5</v>
      </c>
      <c r="G218" s="1">
        <v>121.3</v>
      </c>
      <c r="H218" s="1">
        <v>1.02</v>
      </c>
      <c r="I218" s="1">
        <v>6.7000000000000004E-2</v>
      </c>
      <c r="J218" s="1">
        <v>0.7</v>
      </c>
      <c r="K218" s="1">
        <v>10.5</v>
      </c>
      <c r="L218" s="1">
        <v>22.3</v>
      </c>
      <c r="M218" s="1">
        <v>58.5</v>
      </c>
      <c r="N218" s="1">
        <v>18.399999999999999</v>
      </c>
      <c r="O218" s="1">
        <v>0.88</v>
      </c>
    </row>
    <row r="219" spans="1:15" s="3" customFormat="1" ht="42" x14ac:dyDescent="0.4">
      <c r="A219" s="1" t="s">
        <v>39</v>
      </c>
      <c r="B219" s="1" t="s">
        <v>40</v>
      </c>
      <c r="C219" s="2" t="s">
        <v>129</v>
      </c>
      <c r="D219" s="1">
        <v>7.5</v>
      </c>
      <c r="E219" s="1">
        <v>8.5</v>
      </c>
      <c r="F219" s="1">
        <v>18.2</v>
      </c>
      <c r="G219" s="1">
        <v>187.7</v>
      </c>
      <c r="H219" s="1">
        <v>0.15</v>
      </c>
      <c r="I219" s="1">
        <v>0.45</v>
      </c>
      <c r="J219" s="1">
        <v>0.6</v>
      </c>
      <c r="K219" s="1">
        <v>10.25</v>
      </c>
      <c r="L219" s="1">
        <v>45.25</v>
      </c>
      <c r="M219" s="1">
        <v>78.739999999999995</v>
      </c>
      <c r="N219" s="1">
        <v>24.45</v>
      </c>
      <c r="O219" s="1">
        <v>1.1499999999999999</v>
      </c>
    </row>
    <row r="220" spans="1:15" s="3" customFormat="1" x14ac:dyDescent="0.4">
      <c r="A220" s="1" t="s">
        <v>95</v>
      </c>
      <c r="B220" s="1" t="s">
        <v>96</v>
      </c>
      <c r="C220" s="2">
        <v>180</v>
      </c>
      <c r="D220" s="1">
        <v>6.14</v>
      </c>
      <c r="E220" s="1">
        <v>6.98</v>
      </c>
      <c r="F220" s="1">
        <v>45.4</v>
      </c>
      <c r="G220" s="1">
        <v>268.98</v>
      </c>
      <c r="H220" s="1">
        <v>0.04</v>
      </c>
      <c r="I220" s="1">
        <v>5.3999999999999999E-2</v>
      </c>
      <c r="J220" s="1">
        <v>1.0999999999999999E-2</v>
      </c>
      <c r="K220" s="1">
        <v>0</v>
      </c>
      <c r="L220" s="1">
        <v>155.80000000000001</v>
      </c>
      <c r="M220" s="1">
        <v>136.6</v>
      </c>
      <c r="N220" s="1">
        <v>52.85</v>
      </c>
      <c r="O220" s="1">
        <v>0.42</v>
      </c>
    </row>
    <row r="221" spans="1:15" s="3" customFormat="1" ht="24" customHeight="1" x14ac:dyDescent="0.4">
      <c r="A221" s="1" t="s">
        <v>110</v>
      </c>
      <c r="B221" s="1" t="s">
        <v>119</v>
      </c>
      <c r="C221" s="2" t="s">
        <v>152</v>
      </c>
      <c r="D221" s="1">
        <v>14</v>
      </c>
      <c r="E221" s="1">
        <v>8.65</v>
      </c>
      <c r="F221" s="1">
        <v>17.600000000000001</v>
      </c>
      <c r="G221" s="1">
        <v>182</v>
      </c>
      <c r="H221" s="1">
        <v>0.64600000000000002</v>
      </c>
      <c r="I221" s="1">
        <v>0.111</v>
      </c>
      <c r="J221" s="1">
        <v>0</v>
      </c>
      <c r="K221" s="1">
        <v>7.46</v>
      </c>
      <c r="L221" s="1">
        <v>19</v>
      </c>
      <c r="M221" s="1">
        <v>6.14</v>
      </c>
      <c r="N221" s="1">
        <v>24.12</v>
      </c>
      <c r="O221" s="1">
        <v>1.57</v>
      </c>
    </row>
    <row r="222" spans="1:15" s="3" customFormat="1" hidden="1" x14ac:dyDescent="0.4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3" customFormat="1" ht="37.5" customHeight="1" x14ac:dyDescent="0.4">
      <c r="A223" s="1"/>
      <c r="B223" s="1" t="s">
        <v>124</v>
      </c>
      <c r="C223" s="2">
        <v>60</v>
      </c>
      <c r="D223" s="1">
        <v>3.8</v>
      </c>
      <c r="E223" s="1">
        <v>0.48</v>
      </c>
      <c r="F223" s="1">
        <v>22.42</v>
      </c>
      <c r="G223" s="1">
        <v>140.4</v>
      </c>
      <c r="H223" s="1">
        <v>0</v>
      </c>
      <c r="I223" s="1">
        <v>2.8000000000000001E-2</v>
      </c>
      <c r="J223" s="1">
        <v>0.438</v>
      </c>
      <c r="K223" s="1">
        <v>0</v>
      </c>
      <c r="L223" s="1">
        <v>8.76</v>
      </c>
      <c r="M223" s="1">
        <v>32.22</v>
      </c>
      <c r="N223" s="1">
        <v>7.2</v>
      </c>
      <c r="O223" s="1">
        <v>0.7</v>
      </c>
    </row>
    <row r="224" spans="1:15" s="3" customFormat="1" x14ac:dyDescent="0.4">
      <c r="A224" s="1" t="s">
        <v>67</v>
      </c>
      <c r="B224" s="1" t="s">
        <v>68</v>
      </c>
      <c r="C224" s="2">
        <v>200</v>
      </c>
      <c r="D224" s="1">
        <v>0</v>
      </c>
      <c r="E224" s="1">
        <v>0</v>
      </c>
      <c r="F224" s="1">
        <v>20.9</v>
      </c>
      <c r="G224" s="1">
        <v>83.9</v>
      </c>
      <c r="H224" s="1">
        <v>0</v>
      </c>
      <c r="I224" s="1">
        <v>0</v>
      </c>
      <c r="J224" s="1">
        <v>0</v>
      </c>
      <c r="K224" s="1">
        <v>0</v>
      </c>
      <c r="L224" s="1">
        <v>0.3</v>
      </c>
      <c r="M224" s="1">
        <v>0</v>
      </c>
      <c r="N224" s="1">
        <v>0</v>
      </c>
      <c r="O224" s="1">
        <v>0.45</v>
      </c>
    </row>
    <row r="225" spans="1:15" s="3" customFormat="1" x14ac:dyDescent="0.4">
      <c r="A225" s="1"/>
      <c r="B225" s="5" t="s">
        <v>34</v>
      </c>
      <c r="C225" s="2"/>
      <c r="D225" s="1">
        <f>SUM(D218:D224)</f>
        <v>33.04</v>
      </c>
      <c r="E225" s="1">
        <f>SUM(E218:E224)</f>
        <v>33.6</v>
      </c>
      <c r="F225" s="1">
        <f>SUM(F218:F224)</f>
        <v>133.01999999999998</v>
      </c>
      <c r="G225" s="1">
        <f>SUM(G218:G224)</f>
        <v>984.28</v>
      </c>
      <c r="H225" s="1">
        <f t="shared" ref="H225:O225" si="37">H218+H219+H220+H221+H222+H223+H224</f>
        <v>1.8559999999999999</v>
      </c>
      <c r="I225" s="1">
        <f t="shared" si="37"/>
        <v>0.71000000000000008</v>
      </c>
      <c r="J225" s="1">
        <f t="shared" si="37"/>
        <v>1.7489999999999997</v>
      </c>
      <c r="K225" s="1">
        <f t="shared" si="37"/>
        <v>28.21</v>
      </c>
      <c r="L225" s="1">
        <f t="shared" si="37"/>
        <v>251.41000000000003</v>
      </c>
      <c r="M225" s="1">
        <f t="shared" si="37"/>
        <v>312.20000000000005</v>
      </c>
      <c r="N225" s="1">
        <f t="shared" si="37"/>
        <v>127.02</v>
      </c>
      <c r="O225" s="1">
        <f t="shared" si="37"/>
        <v>5.17</v>
      </c>
    </row>
    <row r="226" spans="1:15" s="10" customFormat="1" ht="20.399999999999999" x14ac:dyDescent="0.35">
      <c r="A226" s="9"/>
      <c r="B226" s="11" t="s">
        <v>35</v>
      </c>
      <c r="C226" s="5"/>
      <c r="D226" s="9">
        <f>D225+D216</f>
        <v>54.424999999999997</v>
      </c>
      <c r="E226" s="9">
        <f t="shared" ref="E226:O226" si="38">E225+E216</f>
        <v>57.204999999999998</v>
      </c>
      <c r="F226" s="9">
        <f t="shared" si="38"/>
        <v>224.14</v>
      </c>
      <c r="G226" s="9">
        <f t="shared" si="38"/>
        <v>1660.44</v>
      </c>
      <c r="H226" s="9">
        <f t="shared" si="38"/>
        <v>23.555999999999997</v>
      </c>
      <c r="I226" s="9">
        <f t="shared" si="38"/>
        <v>0.93300000000000005</v>
      </c>
      <c r="J226" s="9">
        <f t="shared" si="38"/>
        <v>4.6069999999999993</v>
      </c>
      <c r="K226" s="9">
        <f t="shared" si="38"/>
        <v>71.78</v>
      </c>
      <c r="L226" s="9">
        <f t="shared" si="38"/>
        <v>452.12</v>
      </c>
      <c r="M226" s="9">
        <f t="shared" si="38"/>
        <v>578.30000000000007</v>
      </c>
      <c r="N226" s="9">
        <f t="shared" si="38"/>
        <v>216.95999999999998</v>
      </c>
      <c r="O226" s="9">
        <f t="shared" si="38"/>
        <v>9.1499999999999986</v>
      </c>
    </row>
    <row r="227" spans="1:15" s="3" customFormat="1" x14ac:dyDescent="0.4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3" customFormat="1" x14ac:dyDescent="0.4">
      <c r="A228" s="1"/>
      <c r="B228" s="9" t="s">
        <v>97</v>
      </c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" customFormat="1" x14ac:dyDescent="0.4">
      <c r="A229" s="1"/>
      <c r="B229" s="4" t="s">
        <v>21</v>
      </c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" customFormat="1" ht="82.5" customHeight="1" x14ac:dyDescent="0.4">
      <c r="A230" s="1" t="s">
        <v>166</v>
      </c>
      <c r="B230" s="1" t="s">
        <v>171</v>
      </c>
      <c r="C230" s="2">
        <v>100</v>
      </c>
      <c r="D230" s="1">
        <v>1.33</v>
      </c>
      <c r="E230" s="1">
        <v>0.15</v>
      </c>
      <c r="F230" s="1">
        <v>3.2</v>
      </c>
      <c r="G230" s="1">
        <v>19.47</v>
      </c>
      <c r="H230" s="1">
        <v>0</v>
      </c>
      <c r="I230" s="1">
        <v>0.03</v>
      </c>
      <c r="J230" s="1">
        <v>2.2999999999999998</v>
      </c>
      <c r="K230" s="1">
        <v>36</v>
      </c>
      <c r="L230" s="1">
        <v>42.5</v>
      </c>
      <c r="M230" s="1">
        <v>30.4</v>
      </c>
      <c r="N230" s="1">
        <v>16.5</v>
      </c>
      <c r="O230" s="1">
        <v>0.57299999999999995</v>
      </c>
    </row>
    <row r="231" spans="1:15" s="3" customFormat="1" ht="25.5" customHeight="1" x14ac:dyDescent="0.4">
      <c r="A231" s="1" t="s">
        <v>48</v>
      </c>
      <c r="B231" s="1" t="s">
        <v>49</v>
      </c>
      <c r="C231" s="2">
        <v>180</v>
      </c>
      <c r="D231" s="1">
        <v>4.8</v>
      </c>
      <c r="E231" s="1">
        <v>8.52</v>
      </c>
      <c r="F231" s="1">
        <v>48.67</v>
      </c>
      <c r="G231" s="1">
        <v>290.56</v>
      </c>
      <c r="H231" s="1">
        <v>0.04</v>
      </c>
      <c r="I231" s="1">
        <v>0.05</v>
      </c>
      <c r="J231" s="1">
        <v>0.03</v>
      </c>
      <c r="K231" s="1">
        <v>0</v>
      </c>
      <c r="L231" s="1">
        <v>9.3000000000000007</v>
      </c>
      <c r="M231" s="1">
        <v>100</v>
      </c>
      <c r="N231" s="1">
        <v>32.5</v>
      </c>
      <c r="O231" s="1">
        <v>0.67</v>
      </c>
    </row>
    <row r="232" spans="1:15" s="3" customFormat="1" ht="33" customHeight="1" x14ac:dyDescent="0.4">
      <c r="A232" s="1" t="s">
        <v>31</v>
      </c>
      <c r="B232" s="1" t="s">
        <v>153</v>
      </c>
      <c r="C232" s="2" t="s">
        <v>154</v>
      </c>
      <c r="D232" s="1">
        <v>12.7</v>
      </c>
      <c r="E232" s="1">
        <v>15</v>
      </c>
      <c r="F232" s="1">
        <v>14.3</v>
      </c>
      <c r="G232" s="1">
        <v>243</v>
      </c>
      <c r="H232" s="1">
        <v>1.36</v>
      </c>
      <c r="I232" s="1">
        <v>0.12</v>
      </c>
      <c r="J232" s="1">
        <v>0.14000000000000001</v>
      </c>
      <c r="K232" s="1">
        <v>2.36</v>
      </c>
      <c r="L232" s="1">
        <v>26</v>
      </c>
      <c r="M232" s="1">
        <v>175.9</v>
      </c>
      <c r="N232" s="1">
        <v>22.8</v>
      </c>
      <c r="O232" s="1">
        <v>0.78</v>
      </c>
    </row>
    <row r="233" spans="1:15" s="3" customFormat="1" ht="42" customHeight="1" x14ac:dyDescent="0.4">
      <c r="A233" s="1"/>
      <c r="B233" s="1" t="s">
        <v>124</v>
      </c>
      <c r="C233" s="2">
        <v>50</v>
      </c>
      <c r="D233" s="1">
        <v>2.7</v>
      </c>
      <c r="E233" s="1">
        <v>0.5</v>
      </c>
      <c r="F233" s="1">
        <v>16.5</v>
      </c>
      <c r="G233" s="1">
        <v>95</v>
      </c>
      <c r="H233" s="1">
        <v>0</v>
      </c>
      <c r="I233" s="1">
        <v>2.8000000000000001E-2</v>
      </c>
      <c r="J233" s="1">
        <v>0.438</v>
      </c>
      <c r="K233" s="1">
        <v>0</v>
      </c>
      <c r="L233" s="1">
        <v>8.76</v>
      </c>
      <c r="M233" s="1">
        <v>32.22</v>
      </c>
      <c r="N233" s="1">
        <v>7.2</v>
      </c>
      <c r="O233" s="1">
        <v>0.7</v>
      </c>
    </row>
    <row r="234" spans="1:15" s="3" customFormat="1" ht="42" x14ac:dyDescent="0.4">
      <c r="A234" s="1" t="s">
        <v>74</v>
      </c>
      <c r="B234" s="1" t="s">
        <v>75</v>
      </c>
      <c r="C234" s="2" t="s">
        <v>127</v>
      </c>
      <c r="D234" s="1">
        <v>0.2</v>
      </c>
      <c r="E234" s="1">
        <v>0.5</v>
      </c>
      <c r="F234" s="1">
        <v>15.7</v>
      </c>
      <c r="G234" s="1">
        <v>65.3</v>
      </c>
      <c r="H234" s="1">
        <v>0</v>
      </c>
      <c r="I234" s="1">
        <v>0</v>
      </c>
      <c r="J234" s="1">
        <v>0</v>
      </c>
      <c r="K234" s="1">
        <v>0</v>
      </c>
      <c r="L234" s="1">
        <v>0.45</v>
      </c>
      <c r="M234" s="1">
        <v>0</v>
      </c>
      <c r="N234" s="1">
        <v>0</v>
      </c>
      <c r="O234" s="1">
        <v>4.4999999999999998E-2</v>
      </c>
    </row>
    <row r="235" spans="1:15" s="3" customFormat="1" x14ac:dyDescent="0.4">
      <c r="A235" s="1"/>
      <c r="B235" s="5" t="s">
        <v>24</v>
      </c>
      <c r="C235" s="2"/>
      <c r="D235" s="1">
        <f t="shared" ref="D235:O235" si="39">SUM(D230:D234)</f>
        <v>21.729999999999997</v>
      </c>
      <c r="E235" s="1">
        <v>23.02</v>
      </c>
      <c r="F235" s="1">
        <f t="shared" si="39"/>
        <v>98.37</v>
      </c>
      <c r="G235" s="1">
        <f t="shared" si="39"/>
        <v>713.32999999999993</v>
      </c>
      <c r="H235" s="1">
        <f t="shared" si="39"/>
        <v>1.4000000000000001</v>
      </c>
      <c r="I235" s="1">
        <f t="shared" si="39"/>
        <v>0.22800000000000001</v>
      </c>
      <c r="J235" s="1">
        <f t="shared" si="39"/>
        <v>2.9079999999999999</v>
      </c>
      <c r="K235" s="1">
        <f t="shared" si="39"/>
        <v>38.36</v>
      </c>
      <c r="L235" s="1">
        <f t="shared" si="39"/>
        <v>87.01</v>
      </c>
      <c r="M235" s="1">
        <f t="shared" si="39"/>
        <v>338.52</v>
      </c>
      <c r="N235" s="1">
        <f t="shared" si="39"/>
        <v>79</v>
      </c>
      <c r="O235" s="1">
        <f t="shared" si="39"/>
        <v>2.7679999999999998</v>
      </c>
    </row>
    <row r="236" spans="1:15" s="3" customFormat="1" x14ac:dyDescent="0.4">
      <c r="A236" s="1"/>
      <c r="B236" s="4" t="s">
        <v>25</v>
      </c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3" customFormat="1" ht="27" customHeight="1" x14ac:dyDescent="0.4">
      <c r="A237" s="1" t="s">
        <v>169</v>
      </c>
      <c r="B237" s="1" t="s">
        <v>159</v>
      </c>
      <c r="C237" s="2">
        <v>100</v>
      </c>
      <c r="D237" s="1">
        <v>0.73</v>
      </c>
      <c r="E237" s="1">
        <v>6.75</v>
      </c>
      <c r="F237" s="1">
        <v>3.13</v>
      </c>
      <c r="G237" s="1">
        <v>76.2</v>
      </c>
      <c r="H237" s="1">
        <v>0</v>
      </c>
      <c r="I237" s="1">
        <v>1.7000000000000001E-2</v>
      </c>
      <c r="J237" s="1">
        <v>0.04</v>
      </c>
      <c r="K237" s="1">
        <v>10</v>
      </c>
      <c r="L237" s="1">
        <v>23</v>
      </c>
      <c r="M237" s="1">
        <v>42</v>
      </c>
      <c r="N237" s="1">
        <v>14</v>
      </c>
      <c r="O237" s="1">
        <v>0.6</v>
      </c>
    </row>
    <row r="238" spans="1:15" s="3" customFormat="1" ht="45.75" customHeight="1" x14ac:dyDescent="0.4">
      <c r="A238" s="1" t="s">
        <v>58</v>
      </c>
      <c r="B238" s="1" t="s">
        <v>59</v>
      </c>
      <c r="C238" s="2" t="s">
        <v>129</v>
      </c>
      <c r="D238" s="1">
        <v>7.02</v>
      </c>
      <c r="E238" s="1">
        <v>8.1999999999999993</v>
      </c>
      <c r="F238" s="1">
        <v>18.95</v>
      </c>
      <c r="G238" s="1">
        <v>191.3</v>
      </c>
      <c r="H238" s="1">
        <v>0.18</v>
      </c>
      <c r="I238" s="1">
        <v>0.12</v>
      </c>
      <c r="J238" s="1">
        <v>0.1</v>
      </c>
      <c r="K238" s="1">
        <v>10.68</v>
      </c>
      <c r="L238" s="1">
        <v>28.84</v>
      </c>
      <c r="M238" s="1">
        <v>105.4</v>
      </c>
      <c r="N238" s="1">
        <v>29.7</v>
      </c>
      <c r="O238" s="1">
        <v>1.38</v>
      </c>
    </row>
    <row r="239" spans="1:15" s="3" customFormat="1" ht="28.5" customHeight="1" x14ac:dyDescent="0.4">
      <c r="A239" s="1" t="s">
        <v>37</v>
      </c>
      <c r="B239" s="6" t="s">
        <v>38</v>
      </c>
      <c r="C239" s="2">
        <v>220</v>
      </c>
      <c r="D239" s="1">
        <v>14.5</v>
      </c>
      <c r="E239" s="1">
        <v>14.3</v>
      </c>
      <c r="F239" s="1">
        <v>51.6</v>
      </c>
      <c r="G239" s="1">
        <v>393.1</v>
      </c>
      <c r="H239" s="1">
        <v>0.15</v>
      </c>
      <c r="I239" s="1">
        <v>0.18</v>
      </c>
      <c r="J239" s="1">
        <v>0.2</v>
      </c>
      <c r="K239" s="1">
        <v>21.67</v>
      </c>
      <c r="L239" s="1">
        <v>31.33</v>
      </c>
      <c r="M239" s="1">
        <v>225</v>
      </c>
      <c r="N239" s="1">
        <v>49.59</v>
      </c>
      <c r="O239" s="1">
        <v>1.92</v>
      </c>
    </row>
    <row r="240" spans="1:15" s="3" customFormat="1" hidden="1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3" customFormat="1" ht="37.5" customHeight="1" x14ac:dyDescent="0.4">
      <c r="A241" s="1"/>
      <c r="B241" s="1" t="s">
        <v>124</v>
      </c>
      <c r="C241" s="2">
        <v>60</v>
      </c>
      <c r="D241" s="1">
        <v>4.5599999999999996</v>
      </c>
      <c r="E241" s="1">
        <v>0.48</v>
      </c>
      <c r="F241" s="1">
        <v>29.52</v>
      </c>
      <c r="G241" s="1">
        <v>142</v>
      </c>
      <c r="H241" s="1">
        <v>0</v>
      </c>
      <c r="I241" s="1">
        <v>2.8000000000000001E-2</v>
      </c>
      <c r="J241" s="1">
        <v>0.438</v>
      </c>
      <c r="K241" s="1">
        <v>0</v>
      </c>
      <c r="L241" s="1">
        <v>8.76</v>
      </c>
      <c r="M241" s="1">
        <v>32.22</v>
      </c>
      <c r="N241" s="1">
        <v>7.2</v>
      </c>
      <c r="O241" s="1">
        <v>0.7</v>
      </c>
    </row>
    <row r="242" spans="1:15" s="3" customFormat="1" x14ac:dyDescent="0.4">
      <c r="A242" s="1" t="s">
        <v>98</v>
      </c>
      <c r="B242" s="1" t="s">
        <v>99</v>
      </c>
      <c r="C242" s="2">
        <v>200</v>
      </c>
      <c r="D242" s="1">
        <v>3.97</v>
      </c>
      <c r="E242" s="1">
        <v>2.1</v>
      </c>
      <c r="F242" s="1">
        <v>25.167999999999999</v>
      </c>
      <c r="G242" s="1">
        <v>145</v>
      </c>
      <c r="H242" s="1">
        <v>20</v>
      </c>
      <c r="I242" s="1">
        <v>4.3999999999999997E-2</v>
      </c>
      <c r="J242" s="1">
        <v>0.12</v>
      </c>
      <c r="K242" s="1">
        <v>1.3</v>
      </c>
      <c r="L242" s="1">
        <v>125</v>
      </c>
      <c r="M242" s="1">
        <v>116</v>
      </c>
      <c r="N242" s="1">
        <v>21</v>
      </c>
      <c r="O242" s="1">
        <v>1.04</v>
      </c>
    </row>
    <row r="243" spans="1:15" s="3" customFormat="1" x14ac:dyDescent="0.4">
      <c r="A243" s="1"/>
      <c r="B243" s="5" t="s">
        <v>34</v>
      </c>
      <c r="C243" s="2"/>
      <c r="D243" s="1">
        <f t="shared" ref="D243:I243" si="40">SUM(D237:D242)</f>
        <v>30.779999999999998</v>
      </c>
      <c r="E243" s="1">
        <f t="shared" si="40"/>
        <v>31.830000000000002</v>
      </c>
      <c r="F243" s="1">
        <f t="shared" si="40"/>
        <v>128.36799999999999</v>
      </c>
      <c r="G243" s="1">
        <f t="shared" si="40"/>
        <v>947.6</v>
      </c>
      <c r="H243" s="1">
        <f t="shared" si="40"/>
        <v>20.329999999999998</v>
      </c>
      <c r="I243" s="1">
        <f t="shared" si="40"/>
        <v>0.38900000000000001</v>
      </c>
      <c r="J243" s="1">
        <f t="shared" ref="J243:O243" si="41">J237+J238+J239+J240+J241+J242</f>
        <v>0.89800000000000002</v>
      </c>
      <c r="K243" s="1">
        <f t="shared" si="41"/>
        <v>43.65</v>
      </c>
      <c r="L243" s="1">
        <f t="shared" si="41"/>
        <v>216.93</v>
      </c>
      <c r="M243" s="1">
        <f t="shared" si="41"/>
        <v>520.62</v>
      </c>
      <c r="N243" s="1">
        <f t="shared" si="41"/>
        <v>121.49000000000001</v>
      </c>
      <c r="O243" s="1">
        <f t="shared" si="41"/>
        <v>5.64</v>
      </c>
    </row>
    <row r="244" spans="1:15" s="10" customFormat="1" ht="20.399999999999999" x14ac:dyDescent="0.35">
      <c r="A244" s="9"/>
      <c r="B244" s="11" t="s">
        <v>35</v>
      </c>
      <c r="C244" s="5"/>
      <c r="D244" s="9">
        <f>D243+D235</f>
        <v>52.509999999999991</v>
      </c>
      <c r="E244" s="9">
        <f t="shared" ref="E244:O244" si="42">E243+E235</f>
        <v>54.85</v>
      </c>
      <c r="F244" s="9">
        <f t="shared" si="42"/>
        <v>226.738</v>
      </c>
      <c r="G244" s="9">
        <f t="shared" si="42"/>
        <v>1660.9299999999998</v>
      </c>
      <c r="H244" s="9">
        <f t="shared" si="42"/>
        <v>21.729999999999997</v>
      </c>
      <c r="I244" s="9">
        <f t="shared" si="42"/>
        <v>0.61699999999999999</v>
      </c>
      <c r="J244" s="9">
        <f t="shared" si="42"/>
        <v>3.806</v>
      </c>
      <c r="K244" s="9">
        <f t="shared" si="42"/>
        <v>82.009999999999991</v>
      </c>
      <c r="L244" s="9">
        <f t="shared" si="42"/>
        <v>303.94</v>
      </c>
      <c r="M244" s="9">
        <f t="shared" si="42"/>
        <v>859.14</v>
      </c>
      <c r="N244" s="9">
        <f t="shared" si="42"/>
        <v>200.49</v>
      </c>
      <c r="O244" s="9">
        <f t="shared" si="42"/>
        <v>8.4079999999999995</v>
      </c>
    </row>
    <row r="245" spans="1:15" s="10" customFormat="1" ht="20.399999999999999" x14ac:dyDescent="0.35">
      <c r="A245" s="9"/>
      <c r="B245" s="11"/>
      <c r="C245" s="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s="10" customFormat="1" ht="40.799999999999997" x14ac:dyDescent="0.35">
      <c r="A246" s="9"/>
      <c r="B246" s="9" t="s">
        <v>103</v>
      </c>
      <c r="C246" s="5"/>
      <c r="D246" s="9">
        <f>D244+D226+D206+D185+D166+D146+D126+D105+D85+D66+D48+D28</f>
        <v>647.83300000000008</v>
      </c>
      <c r="E246" s="9">
        <f>E244+E226+E206+E185+E166+E146+E126+E105+E85+E66+E48+E28</f>
        <v>668.29700000000003</v>
      </c>
      <c r="F246" s="9">
        <f>F244+F226+F206+F185+F166+F146+F126+F105+F85+F66+F48+F28</f>
        <v>2731.8430000000003</v>
      </c>
      <c r="G246" s="9">
        <f>G244+G226+G206+G185+G166+G146+G126+G105+G85+G66+G48+G28</f>
        <v>19654.71</v>
      </c>
      <c r="H246" s="9">
        <f t="shared" ref="H246:O246" si="43">H18+H27+H38+H47+H58+H65+H76+H84+H95+H104+H116+H125+H137+H145+H156+H165+H184+H176+H196+H205+H216+H225+H235+H243</f>
        <v>122.374</v>
      </c>
      <c r="I246" s="9">
        <f t="shared" si="43"/>
        <v>8.0830000000000002</v>
      </c>
      <c r="J246" s="9">
        <f t="shared" si="43"/>
        <v>28.028000000000002</v>
      </c>
      <c r="K246" s="9">
        <f t="shared" si="43"/>
        <v>745.19700000000012</v>
      </c>
      <c r="L246" s="9">
        <f t="shared" si="43"/>
        <v>5150.4570000000012</v>
      </c>
      <c r="M246" s="9">
        <f t="shared" si="43"/>
        <v>8830.35</v>
      </c>
      <c r="N246" s="9">
        <f t="shared" si="43"/>
        <v>2517.9700000000003</v>
      </c>
      <c r="O246" s="9">
        <f t="shared" si="43"/>
        <v>116.29300000000001</v>
      </c>
    </row>
    <row r="247" spans="1:15" s="10" customFormat="1" ht="20.399999999999999" x14ac:dyDescent="0.35">
      <c r="A247" s="9"/>
      <c r="B247" s="9" t="s">
        <v>100</v>
      </c>
      <c r="C247" s="5"/>
      <c r="D247" s="9">
        <f>D246/12</f>
        <v>53.98608333333334</v>
      </c>
      <c r="E247" s="9">
        <f t="shared" ref="E247:O247" si="44">E246/12</f>
        <v>55.691416666666669</v>
      </c>
      <c r="F247" s="9">
        <f t="shared" si="44"/>
        <v>227.65358333333336</v>
      </c>
      <c r="G247" s="9">
        <f t="shared" si="44"/>
        <v>1637.8924999999999</v>
      </c>
      <c r="H247" s="9">
        <f t="shared" si="44"/>
        <v>10.197833333333334</v>
      </c>
      <c r="I247" s="9">
        <f t="shared" si="44"/>
        <v>0.67358333333333331</v>
      </c>
      <c r="J247" s="9">
        <f t="shared" si="44"/>
        <v>2.335666666666667</v>
      </c>
      <c r="K247" s="9">
        <f t="shared" si="44"/>
        <v>62.099750000000007</v>
      </c>
      <c r="L247" s="9">
        <f t="shared" si="44"/>
        <v>429.2047500000001</v>
      </c>
      <c r="M247" s="9">
        <f t="shared" si="44"/>
        <v>735.86250000000007</v>
      </c>
      <c r="N247" s="9">
        <f t="shared" si="44"/>
        <v>209.83083333333335</v>
      </c>
      <c r="O247" s="9">
        <f t="shared" si="44"/>
        <v>9.6910833333333333</v>
      </c>
    </row>
    <row r="248" spans="1:15" s="10" customFormat="1" ht="20.399999999999999" x14ac:dyDescent="0.35">
      <c r="A248" s="12"/>
      <c r="B248" s="12" t="s">
        <v>101</v>
      </c>
      <c r="C248" s="13"/>
      <c r="D248" s="12"/>
      <c r="E248" s="12"/>
      <c r="F248" s="12"/>
      <c r="G248" s="18" t="s">
        <v>132</v>
      </c>
      <c r="H248" s="12"/>
      <c r="I248" s="12"/>
      <c r="J248" s="12"/>
      <c r="K248" s="12"/>
      <c r="L248" s="12"/>
      <c r="M248" s="12"/>
      <c r="N248" s="12"/>
      <c r="O248" s="12"/>
    </row>
    <row r="249" spans="1:15" x14ac:dyDescent="0.4">
      <c r="A249" s="14"/>
      <c r="B249" s="14"/>
      <c r="C249" s="15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</row>
  </sheetData>
  <mergeCells count="8">
    <mergeCell ref="A7:O7"/>
    <mergeCell ref="A9:A10"/>
    <mergeCell ref="B9:B10"/>
    <mergeCell ref="C9:C10"/>
    <mergeCell ref="D9:F9"/>
    <mergeCell ref="G9:G10"/>
    <mergeCell ref="H9:K9"/>
    <mergeCell ref="L9:O9"/>
  </mergeCells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4"/>
  <sheetViews>
    <sheetView tabSelected="1" topLeftCell="A205" zoomScale="73" zoomScaleNormal="73" workbookViewId="0">
      <selection activeCell="A7" sqref="A7:O7"/>
    </sheetView>
  </sheetViews>
  <sheetFormatPr defaultColWidth="9.109375" defaultRowHeight="21" x14ac:dyDescent="0.4"/>
  <cols>
    <col min="1" max="1" width="12.5546875" style="7" customWidth="1"/>
    <col min="2" max="2" width="51.109375" style="7" customWidth="1"/>
    <col min="3" max="3" width="17.44140625" style="8" customWidth="1"/>
    <col min="4" max="4" width="13.88671875" style="7" customWidth="1"/>
    <col min="5" max="5" width="14.88671875" style="7" customWidth="1"/>
    <col min="6" max="6" width="16.88671875" style="7" customWidth="1"/>
    <col min="7" max="7" width="19.6640625" style="7" bestFit="1" customWidth="1"/>
    <col min="8" max="8" width="12" style="7" customWidth="1"/>
    <col min="9" max="9" width="14.109375" style="7" customWidth="1"/>
    <col min="10" max="10" width="13.6640625" style="7" customWidth="1"/>
    <col min="11" max="11" width="13.109375" style="7" customWidth="1"/>
    <col min="12" max="12" width="12" style="7" customWidth="1"/>
    <col min="13" max="13" width="12.6640625" style="7" customWidth="1"/>
    <col min="14" max="14" width="13.33203125" style="7" customWidth="1"/>
    <col min="15" max="15" width="15.44140625" style="7" customWidth="1"/>
    <col min="16" max="16384" width="9.109375" style="7"/>
  </cols>
  <sheetData>
    <row r="1" spans="1:15" x14ac:dyDescent="0.4">
      <c r="A1" s="28" t="s">
        <v>133</v>
      </c>
      <c r="B1" s="19"/>
      <c r="C1" s="19"/>
      <c r="D1" s="19"/>
      <c r="E1" s="19"/>
      <c r="F1" s="19"/>
      <c r="G1" s="19"/>
      <c r="H1" s="19"/>
      <c r="I1" s="19"/>
      <c r="K1" s="7" t="s">
        <v>0</v>
      </c>
    </row>
    <row r="2" spans="1:15" x14ac:dyDescent="0.4">
      <c r="A2" s="28" t="s">
        <v>203</v>
      </c>
      <c r="B2" s="19"/>
      <c r="C2" s="19"/>
      <c r="D2" s="19"/>
      <c r="E2" s="19"/>
      <c r="F2" s="19"/>
      <c r="G2" s="19"/>
      <c r="H2" s="19"/>
      <c r="I2" s="19"/>
      <c r="K2" s="7" t="s">
        <v>104</v>
      </c>
    </row>
    <row r="3" spans="1:15" x14ac:dyDescent="0.4">
      <c r="A3" s="28" t="s">
        <v>181</v>
      </c>
      <c r="B3" s="19"/>
      <c r="C3" s="19"/>
      <c r="D3" s="19"/>
      <c r="E3" s="19"/>
      <c r="F3" s="19"/>
      <c r="G3" s="19"/>
      <c r="H3" s="19"/>
      <c r="I3" s="19"/>
    </row>
    <row r="4" spans="1:15" x14ac:dyDescent="0.4">
      <c r="A4" s="28" t="s">
        <v>204</v>
      </c>
      <c r="B4" s="19"/>
      <c r="C4" s="19"/>
      <c r="D4" s="19"/>
      <c r="E4" s="19"/>
      <c r="F4" s="19"/>
      <c r="G4" s="19"/>
      <c r="H4" s="19"/>
      <c r="I4" s="19"/>
      <c r="K4" s="7" t="s">
        <v>1</v>
      </c>
    </row>
    <row r="7" spans="1:15" ht="22.8" x14ac:dyDescent="0.4">
      <c r="A7" s="46" t="s">
        <v>205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9" spans="1:15" s="3" customFormat="1" ht="20.25" customHeight="1" x14ac:dyDescent="0.4">
      <c r="A9" s="31" t="s">
        <v>2</v>
      </c>
      <c r="B9" s="31" t="s">
        <v>3</v>
      </c>
      <c r="C9" s="42" t="s">
        <v>4</v>
      </c>
      <c r="D9" s="35" t="s">
        <v>5</v>
      </c>
      <c r="E9" s="36"/>
      <c r="F9" s="44"/>
      <c r="G9" s="31" t="s">
        <v>6</v>
      </c>
      <c r="H9" s="39" t="s">
        <v>7</v>
      </c>
      <c r="I9" s="40"/>
      <c r="J9" s="40"/>
      <c r="K9" s="45"/>
      <c r="L9" s="35" t="s">
        <v>8</v>
      </c>
      <c r="M9" s="36"/>
      <c r="N9" s="36"/>
      <c r="O9" s="44"/>
    </row>
    <row r="10" spans="1:15" s="3" customFormat="1" ht="40.5" customHeight="1" x14ac:dyDescent="0.4">
      <c r="A10" s="32"/>
      <c r="B10" s="32"/>
      <c r="C10" s="43"/>
      <c r="D10" s="27" t="s">
        <v>9</v>
      </c>
      <c r="E10" s="27" t="s">
        <v>10</v>
      </c>
      <c r="F10" s="27" t="s">
        <v>11</v>
      </c>
      <c r="G10" s="32"/>
      <c r="H10" s="27" t="s">
        <v>12</v>
      </c>
      <c r="I10" s="27" t="s">
        <v>13</v>
      </c>
      <c r="J10" s="27" t="s">
        <v>14</v>
      </c>
      <c r="K10" s="27" t="s">
        <v>15</v>
      </c>
      <c r="L10" s="26" t="s">
        <v>16</v>
      </c>
      <c r="M10" s="26" t="s">
        <v>17</v>
      </c>
      <c r="N10" s="26" t="s">
        <v>18</v>
      </c>
      <c r="O10" s="26" t="s">
        <v>19</v>
      </c>
    </row>
    <row r="11" spans="1:15" s="10" customFormat="1" ht="20.399999999999999" x14ac:dyDescent="0.35">
      <c r="A11" s="9"/>
      <c r="B11" s="9" t="s">
        <v>20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s="10" customFormat="1" ht="20.399999999999999" x14ac:dyDescent="0.35">
      <c r="A12" s="9"/>
      <c r="B12" s="4" t="s">
        <v>21</v>
      </c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s="3" customFormat="1" ht="63" x14ac:dyDescent="0.4">
      <c r="A13" s="1" t="s">
        <v>137</v>
      </c>
      <c r="B13" s="1" t="s">
        <v>138</v>
      </c>
      <c r="C13" s="2">
        <v>50</v>
      </c>
      <c r="D13" s="1">
        <v>0.67</v>
      </c>
      <c r="E13" s="1">
        <v>0.08</v>
      </c>
      <c r="F13" s="1">
        <v>2.17</v>
      </c>
      <c r="G13" s="1">
        <v>12.05</v>
      </c>
      <c r="H13" s="1">
        <v>0.26</v>
      </c>
      <c r="I13" s="1">
        <v>0.03</v>
      </c>
      <c r="J13" s="1">
        <v>0.04</v>
      </c>
      <c r="K13" s="1">
        <v>5.25</v>
      </c>
      <c r="L13" s="1">
        <v>11.15</v>
      </c>
      <c r="M13" s="1">
        <v>29.4</v>
      </c>
      <c r="N13" s="1">
        <v>9.1999999999999993</v>
      </c>
      <c r="O13" s="1">
        <v>0.44</v>
      </c>
    </row>
    <row r="14" spans="1:15" s="3" customFormat="1" ht="22.5" customHeight="1" x14ac:dyDescent="0.4">
      <c r="A14" s="1" t="s">
        <v>29</v>
      </c>
      <c r="B14" s="1" t="s">
        <v>182</v>
      </c>
      <c r="C14" s="2">
        <v>180</v>
      </c>
      <c r="D14" s="1">
        <v>5.47</v>
      </c>
      <c r="E14" s="1">
        <v>0.7</v>
      </c>
      <c r="F14" s="1">
        <v>34.340000000000003</v>
      </c>
      <c r="G14" s="1">
        <v>165.54</v>
      </c>
      <c r="H14" s="1">
        <v>0.04</v>
      </c>
      <c r="I14" s="1">
        <v>1.0999999999999999E-2</v>
      </c>
      <c r="J14" s="1">
        <v>0.03</v>
      </c>
      <c r="K14" s="1">
        <v>0</v>
      </c>
      <c r="L14" s="1">
        <v>14.7</v>
      </c>
      <c r="M14" s="1">
        <v>59.5</v>
      </c>
      <c r="N14" s="1">
        <v>10.45</v>
      </c>
      <c r="O14" s="1">
        <v>1.06</v>
      </c>
    </row>
    <row r="15" spans="1:15" s="3" customFormat="1" x14ac:dyDescent="0.4">
      <c r="A15" s="1" t="s">
        <v>31</v>
      </c>
      <c r="B15" s="1" t="s">
        <v>153</v>
      </c>
      <c r="C15" s="2" t="s">
        <v>154</v>
      </c>
      <c r="D15" s="1">
        <v>13.06</v>
      </c>
      <c r="E15" s="1">
        <v>14.6</v>
      </c>
      <c r="F15" s="1">
        <v>19.66</v>
      </c>
      <c r="G15" s="1">
        <v>271.29000000000002</v>
      </c>
      <c r="H15" s="1">
        <v>1.36</v>
      </c>
      <c r="I15" s="1">
        <v>0.12</v>
      </c>
      <c r="J15" s="1">
        <v>0.14000000000000001</v>
      </c>
      <c r="K15" s="1">
        <v>2.36</v>
      </c>
      <c r="L15" s="1">
        <v>26</v>
      </c>
      <c r="M15" s="1">
        <v>175.9</v>
      </c>
      <c r="N15" s="1">
        <v>22.8</v>
      </c>
      <c r="O15" s="1">
        <v>0.78</v>
      </c>
    </row>
    <row r="16" spans="1:15" s="3" customFormat="1" x14ac:dyDescent="0.4">
      <c r="A16" s="1" t="s">
        <v>22</v>
      </c>
      <c r="B16" s="1" t="s">
        <v>183</v>
      </c>
      <c r="C16" s="2">
        <v>200</v>
      </c>
      <c r="D16" s="1">
        <v>0.2</v>
      </c>
      <c r="E16" s="1">
        <v>5.0000000000000001E-3</v>
      </c>
      <c r="F16" s="1">
        <v>0.04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0.45</v>
      </c>
      <c r="M16" s="1">
        <v>0</v>
      </c>
      <c r="N16" s="1">
        <v>0</v>
      </c>
      <c r="O16" s="1">
        <v>4.4999999999999998E-2</v>
      </c>
    </row>
    <row r="17" spans="1:15" s="3" customFormat="1" x14ac:dyDescent="0.4">
      <c r="A17" s="1"/>
      <c r="B17" s="5" t="s">
        <v>24</v>
      </c>
      <c r="C17" s="2"/>
      <c r="D17" s="1">
        <f t="shared" ref="D17:O17" si="0">SUM(D13:D16)</f>
        <v>19.399999999999999</v>
      </c>
      <c r="E17" s="1">
        <f t="shared" si="0"/>
        <v>15.385</v>
      </c>
      <c r="F17" s="1">
        <f t="shared" si="0"/>
        <v>56.21</v>
      </c>
      <c r="G17" s="1">
        <f t="shared" si="0"/>
        <v>449.88</v>
      </c>
      <c r="H17" s="1">
        <f t="shared" si="0"/>
        <v>1.6600000000000001</v>
      </c>
      <c r="I17" s="1">
        <f t="shared" si="0"/>
        <v>0.16099999999999998</v>
      </c>
      <c r="J17" s="1">
        <f t="shared" si="0"/>
        <v>0.21000000000000002</v>
      </c>
      <c r="K17" s="1">
        <f t="shared" si="0"/>
        <v>7.6099999999999994</v>
      </c>
      <c r="L17" s="1">
        <f t="shared" si="0"/>
        <v>52.300000000000004</v>
      </c>
      <c r="M17" s="1">
        <f t="shared" si="0"/>
        <v>264.8</v>
      </c>
      <c r="N17" s="1">
        <f t="shared" si="0"/>
        <v>42.45</v>
      </c>
      <c r="O17" s="1">
        <f t="shared" si="0"/>
        <v>2.3250000000000002</v>
      </c>
    </row>
    <row r="18" spans="1:15" s="3" customFormat="1" x14ac:dyDescent="0.4">
      <c r="A18" s="1"/>
      <c r="B18" s="4" t="s">
        <v>25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s="3" customFormat="1" ht="66" customHeight="1" x14ac:dyDescent="0.4">
      <c r="A19" s="1" t="s">
        <v>26</v>
      </c>
      <c r="B19" s="1" t="s">
        <v>139</v>
      </c>
      <c r="C19" s="2">
        <v>50</v>
      </c>
      <c r="D19" s="1">
        <v>0.49</v>
      </c>
      <c r="E19" s="1">
        <v>4.6500000000000004</v>
      </c>
      <c r="F19" s="1">
        <v>4.33</v>
      </c>
      <c r="G19" s="1">
        <v>61.13</v>
      </c>
      <c r="H19" s="1">
        <v>0</v>
      </c>
      <c r="I19" s="1">
        <v>4.8000000000000001E-2</v>
      </c>
      <c r="J19" s="1">
        <v>2.4E-2</v>
      </c>
      <c r="K19" s="1">
        <v>15</v>
      </c>
      <c r="L19" s="1">
        <v>8.4</v>
      </c>
      <c r="M19" s="1">
        <v>15.6</v>
      </c>
      <c r="N19" s="1">
        <v>12</v>
      </c>
      <c r="O19" s="1">
        <v>0.57999999999999996</v>
      </c>
    </row>
    <row r="20" spans="1:15" s="3" customFormat="1" ht="42" x14ac:dyDescent="0.4">
      <c r="A20" s="1" t="s">
        <v>27</v>
      </c>
      <c r="B20" s="1" t="s">
        <v>28</v>
      </c>
      <c r="C20" s="2" t="s">
        <v>129</v>
      </c>
      <c r="D20" s="1">
        <v>7.5</v>
      </c>
      <c r="E20" s="1">
        <v>7.99</v>
      </c>
      <c r="F20" s="1">
        <v>23.09</v>
      </c>
      <c r="G20" s="1">
        <v>184</v>
      </c>
      <c r="H20" s="1">
        <v>0.27</v>
      </c>
      <c r="I20" s="1">
        <v>0.06</v>
      </c>
      <c r="J20" s="1">
        <v>0.28000000000000003</v>
      </c>
      <c r="K20" s="1">
        <v>9.9</v>
      </c>
      <c r="L20" s="1">
        <v>44.87</v>
      </c>
      <c r="M20" s="1">
        <v>81.62</v>
      </c>
      <c r="N20" s="1">
        <v>26.53</v>
      </c>
      <c r="O20" s="1">
        <v>1.47</v>
      </c>
    </row>
    <row r="21" spans="1:15" s="3" customFormat="1" x14ac:dyDescent="0.4">
      <c r="A21" s="1" t="s">
        <v>95</v>
      </c>
      <c r="B21" s="1" t="s">
        <v>96</v>
      </c>
      <c r="C21" s="2">
        <v>180</v>
      </c>
      <c r="D21" s="1">
        <v>6.14</v>
      </c>
      <c r="E21" s="1">
        <v>6.98</v>
      </c>
      <c r="F21" s="1">
        <v>45.4</v>
      </c>
      <c r="G21" s="1">
        <v>268.98</v>
      </c>
      <c r="H21" s="1">
        <v>0.04</v>
      </c>
      <c r="I21" s="1">
        <v>5.3999999999999999E-2</v>
      </c>
      <c r="J21" s="1">
        <v>1.0999999999999999E-2</v>
      </c>
      <c r="K21" s="1">
        <v>0</v>
      </c>
      <c r="L21" s="1">
        <v>155.80000000000001</v>
      </c>
      <c r="M21" s="1">
        <v>136.6</v>
      </c>
      <c r="N21" s="1">
        <v>52.85</v>
      </c>
      <c r="O21" s="1">
        <v>0.42</v>
      </c>
    </row>
    <row r="22" spans="1:15" s="3" customFormat="1" ht="21.75" customHeight="1" x14ac:dyDescent="0.4">
      <c r="A22" s="1" t="s">
        <v>50</v>
      </c>
      <c r="B22" s="1" t="s">
        <v>155</v>
      </c>
      <c r="C22" s="2" t="s">
        <v>154</v>
      </c>
      <c r="D22" s="1">
        <v>12.7</v>
      </c>
      <c r="E22" s="1">
        <v>10.53</v>
      </c>
      <c r="F22" s="1">
        <v>15.3</v>
      </c>
      <c r="G22" s="1">
        <v>206.77</v>
      </c>
      <c r="H22" s="1">
        <v>0.04</v>
      </c>
      <c r="I22" s="1">
        <v>0.1</v>
      </c>
      <c r="J22" s="1">
        <v>0.14000000000000001</v>
      </c>
      <c r="K22" s="1">
        <v>5.87</v>
      </c>
      <c r="L22" s="1">
        <v>18.399999999999999</v>
      </c>
      <c r="M22" s="1">
        <v>50</v>
      </c>
      <c r="N22" s="1">
        <v>28.38</v>
      </c>
      <c r="O22" s="1">
        <v>1.48</v>
      </c>
    </row>
    <row r="23" spans="1:15" s="3" customFormat="1" hidden="1" x14ac:dyDescent="0.4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s="3" customFormat="1" x14ac:dyDescent="0.4">
      <c r="A24" s="1" t="s">
        <v>32</v>
      </c>
      <c r="B24" s="1" t="s">
        <v>184</v>
      </c>
      <c r="C24" s="2">
        <v>200</v>
      </c>
      <c r="D24" s="1">
        <v>0.54</v>
      </c>
      <c r="E24" s="1">
        <v>0</v>
      </c>
      <c r="F24" s="1">
        <v>2.61</v>
      </c>
      <c r="G24" s="1">
        <v>12.6</v>
      </c>
      <c r="H24" s="1">
        <v>0.18</v>
      </c>
      <c r="I24" s="1">
        <v>5.0000000000000001E-3</v>
      </c>
      <c r="J24" s="1">
        <v>0.02</v>
      </c>
      <c r="K24" s="1">
        <v>0.03</v>
      </c>
      <c r="L24" s="1">
        <v>2.56</v>
      </c>
      <c r="M24" s="1">
        <v>3.56</v>
      </c>
      <c r="N24" s="1">
        <v>1.74</v>
      </c>
      <c r="O24" s="1">
        <v>0.1</v>
      </c>
    </row>
    <row r="25" spans="1:15" s="3" customFormat="1" x14ac:dyDescent="0.4">
      <c r="A25" s="1"/>
      <c r="B25" s="5" t="s">
        <v>34</v>
      </c>
      <c r="C25" s="2"/>
      <c r="D25" s="1">
        <f t="shared" ref="D25:O25" si="1">SUM(D19:D24)</f>
        <v>27.369999999999997</v>
      </c>
      <c r="E25" s="1">
        <f t="shared" si="1"/>
        <v>30.15</v>
      </c>
      <c r="F25" s="1">
        <f t="shared" si="1"/>
        <v>90.72999999999999</v>
      </c>
      <c r="G25" s="1">
        <f t="shared" si="1"/>
        <v>733.48</v>
      </c>
      <c r="H25" s="1">
        <f t="shared" si="1"/>
        <v>0.53</v>
      </c>
      <c r="I25" s="1">
        <f t="shared" si="1"/>
        <v>0.26700000000000002</v>
      </c>
      <c r="J25" s="1">
        <f t="shared" si="1"/>
        <v>0.47500000000000009</v>
      </c>
      <c r="K25" s="1">
        <f t="shared" si="1"/>
        <v>30.8</v>
      </c>
      <c r="L25" s="1">
        <f t="shared" si="1"/>
        <v>230.03</v>
      </c>
      <c r="M25" s="1">
        <f t="shared" si="1"/>
        <v>287.38</v>
      </c>
      <c r="N25" s="1">
        <f t="shared" si="1"/>
        <v>121.49999999999999</v>
      </c>
      <c r="O25" s="1">
        <f t="shared" si="1"/>
        <v>4.05</v>
      </c>
    </row>
    <row r="26" spans="1:15" s="10" customFormat="1" ht="20.399999999999999" x14ac:dyDescent="0.35">
      <c r="A26" s="9"/>
      <c r="B26" s="11" t="s">
        <v>35</v>
      </c>
      <c r="C26" s="5"/>
      <c r="D26" s="9">
        <f t="shared" ref="D26:O26" si="2">D25+D17</f>
        <v>46.769999999999996</v>
      </c>
      <c r="E26" s="9">
        <f t="shared" si="2"/>
        <v>45.534999999999997</v>
      </c>
      <c r="F26" s="9">
        <f t="shared" si="2"/>
        <v>146.94</v>
      </c>
      <c r="G26" s="9">
        <f t="shared" si="2"/>
        <v>1183.3600000000001</v>
      </c>
      <c r="H26" s="9">
        <f t="shared" si="2"/>
        <v>2.1900000000000004</v>
      </c>
      <c r="I26" s="9">
        <f t="shared" si="2"/>
        <v>0.42799999999999999</v>
      </c>
      <c r="J26" s="9">
        <f t="shared" si="2"/>
        <v>0.68500000000000005</v>
      </c>
      <c r="K26" s="9">
        <f t="shared" si="2"/>
        <v>38.409999999999997</v>
      </c>
      <c r="L26" s="9">
        <f t="shared" si="2"/>
        <v>282.33</v>
      </c>
      <c r="M26" s="9">
        <f t="shared" si="2"/>
        <v>552.18000000000006</v>
      </c>
      <c r="N26" s="9">
        <f t="shared" si="2"/>
        <v>163.95</v>
      </c>
      <c r="O26" s="9">
        <f t="shared" si="2"/>
        <v>6.375</v>
      </c>
    </row>
    <row r="27" spans="1:15" s="3" customFormat="1" x14ac:dyDescent="0.4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3" customFormat="1" x14ac:dyDescent="0.4">
      <c r="A28" s="1"/>
      <c r="B28" s="9" t="s">
        <v>36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3" customFormat="1" x14ac:dyDescent="0.4">
      <c r="A29" s="1"/>
      <c r="B29" s="4" t="s">
        <v>21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ht="24.75" customHeight="1" x14ac:dyDescent="0.4">
      <c r="A30" s="1" t="s">
        <v>76</v>
      </c>
      <c r="B30" s="1" t="s">
        <v>140</v>
      </c>
      <c r="C30" s="2">
        <v>50</v>
      </c>
      <c r="D30" s="1">
        <v>0.73</v>
      </c>
      <c r="E30" s="1">
        <v>3.38</v>
      </c>
      <c r="F30" s="1">
        <v>7.68</v>
      </c>
      <c r="G30" s="1">
        <v>63.9</v>
      </c>
      <c r="H30" s="1">
        <v>0</v>
      </c>
      <c r="I30" s="1">
        <v>2.5000000000000001E-2</v>
      </c>
      <c r="J30" s="1">
        <v>3.3000000000000002E-2</v>
      </c>
      <c r="K30" s="1">
        <v>8</v>
      </c>
      <c r="L30" s="1">
        <v>27.92</v>
      </c>
      <c r="M30" s="1">
        <v>36.299999999999997</v>
      </c>
      <c r="N30" s="1">
        <v>17.5</v>
      </c>
      <c r="O30" s="1">
        <v>1.05</v>
      </c>
    </row>
    <row r="31" spans="1:15" s="3" customFormat="1" ht="21.75" hidden="1" customHeight="1" x14ac:dyDescent="0.4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3" customFormat="1" ht="29.25" customHeight="1" x14ac:dyDescent="0.4">
      <c r="A32" s="22" t="s">
        <v>117</v>
      </c>
      <c r="B32" s="6" t="s">
        <v>118</v>
      </c>
      <c r="C32" s="2">
        <v>230</v>
      </c>
      <c r="D32" s="1">
        <v>16.05</v>
      </c>
      <c r="E32" s="1">
        <v>18.09</v>
      </c>
      <c r="F32" s="1">
        <v>38.840000000000003</v>
      </c>
      <c r="G32" s="1">
        <v>392.37</v>
      </c>
      <c r="H32" s="1">
        <v>1.35</v>
      </c>
      <c r="I32" s="1">
        <v>0.215</v>
      </c>
      <c r="J32" s="1">
        <v>0</v>
      </c>
      <c r="K32" s="1">
        <v>28.98</v>
      </c>
      <c r="L32" s="1">
        <v>48.1</v>
      </c>
      <c r="M32" s="1">
        <v>90.97</v>
      </c>
      <c r="N32" s="1">
        <v>52.58</v>
      </c>
      <c r="O32" s="1">
        <v>2.42</v>
      </c>
    </row>
    <row r="33" spans="1:15" s="3" customFormat="1" ht="0.75" hidden="1" customHeight="1" x14ac:dyDescent="0.4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" customFormat="1" ht="26.25" customHeight="1" x14ac:dyDescent="0.4">
      <c r="A34" s="1" t="s">
        <v>22</v>
      </c>
      <c r="B34" s="1" t="s">
        <v>185</v>
      </c>
      <c r="C34" s="2" t="s">
        <v>186</v>
      </c>
      <c r="D34" s="1">
        <v>4.4999999999999998E-2</v>
      </c>
      <c r="E34" s="1">
        <v>5.0000000000000001E-3</v>
      </c>
      <c r="F34" s="1">
        <v>0.15</v>
      </c>
      <c r="G34" s="1">
        <v>0.82</v>
      </c>
      <c r="H34" s="1">
        <v>20</v>
      </c>
      <c r="I34" s="1">
        <v>4.3999999999999997E-2</v>
      </c>
      <c r="J34" s="1">
        <v>0.12</v>
      </c>
      <c r="K34" s="1">
        <v>1.3</v>
      </c>
      <c r="L34" s="1">
        <v>125</v>
      </c>
      <c r="M34" s="1">
        <v>116</v>
      </c>
      <c r="N34" s="1">
        <v>21</v>
      </c>
      <c r="O34" s="1">
        <v>1.04</v>
      </c>
    </row>
    <row r="35" spans="1:15" s="3" customFormat="1" x14ac:dyDescent="0.4">
      <c r="A35" s="1"/>
      <c r="B35" s="5" t="s">
        <v>24</v>
      </c>
      <c r="C35" s="2"/>
      <c r="D35" s="1">
        <f t="shared" ref="D35:O35" si="3">SUM(D30:D34)</f>
        <v>16.825000000000003</v>
      </c>
      <c r="E35" s="1">
        <f t="shared" si="3"/>
        <v>21.474999999999998</v>
      </c>
      <c r="F35" s="1">
        <f t="shared" si="3"/>
        <v>46.67</v>
      </c>
      <c r="G35" s="1">
        <f t="shared" si="3"/>
        <v>457.09</v>
      </c>
      <c r="H35" s="1">
        <f t="shared" si="3"/>
        <v>21.35</v>
      </c>
      <c r="I35" s="1">
        <f t="shared" si="3"/>
        <v>0.28399999999999997</v>
      </c>
      <c r="J35" s="1">
        <f t="shared" si="3"/>
        <v>0.153</v>
      </c>
      <c r="K35" s="1">
        <f t="shared" si="3"/>
        <v>38.28</v>
      </c>
      <c r="L35" s="1">
        <f t="shared" si="3"/>
        <v>201.02</v>
      </c>
      <c r="M35" s="1">
        <f t="shared" si="3"/>
        <v>243.26999999999998</v>
      </c>
      <c r="N35" s="1">
        <f t="shared" si="3"/>
        <v>91.08</v>
      </c>
      <c r="O35" s="1">
        <f t="shared" si="3"/>
        <v>4.51</v>
      </c>
    </row>
    <row r="36" spans="1:15" s="3" customFormat="1" x14ac:dyDescent="0.4">
      <c r="A36" s="1"/>
      <c r="B36" s="4" t="s">
        <v>25</v>
      </c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3" customFormat="1" x14ac:dyDescent="0.4">
      <c r="A37" s="1" t="s">
        <v>70</v>
      </c>
      <c r="B37" s="1" t="s">
        <v>71</v>
      </c>
      <c r="C37" s="2">
        <v>15</v>
      </c>
      <c r="D37" s="1">
        <v>3.9</v>
      </c>
      <c r="E37" s="1">
        <v>3.97</v>
      </c>
      <c r="F37" s="1">
        <v>0.52</v>
      </c>
      <c r="G37" s="1">
        <v>54.75</v>
      </c>
      <c r="H37" s="1">
        <v>0.6</v>
      </c>
      <c r="I37" s="1">
        <v>0</v>
      </c>
      <c r="J37" s="1">
        <v>0</v>
      </c>
      <c r="K37" s="1">
        <v>0.04</v>
      </c>
      <c r="L37" s="1">
        <v>305</v>
      </c>
      <c r="M37" s="1">
        <v>81</v>
      </c>
      <c r="N37" s="1">
        <v>0.75</v>
      </c>
      <c r="O37" s="1">
        <v>0.14000000000000001</v>
      </c>
    </row>
    <row r="38" spans="1:15" s="3" customFormat="1" ht="42" x14ac:dyDescent="0.4">
      <c r="A38" s="1" t="s">
        <v>39</v>
      </c>
      <c r="B38" s="1" t="s">
        <v>40</v>
      </c>
      <c r="C38" s="2" t="s">
        <v>129</v>
      </c>
      <c r="D38" s="1">
        <v>8</v>
      </c>
      <c r="E38" s="1">
        <v>11.43</v>
      </c>
      <c r="F38" s="1">
        <v>18.2</v>
      </c>
      <c r="G38" s="1">
        <v>207.67</v>
      </c>
      <c r="H38" s="1">
        <v>0.15</v>
      </c>
      <c r="I38" s="1">
        <v>0.45</v>
      </c>
      <c r="J38" s="1">
        <v>0.6</v>
      </c>
      <c r="K38" s="1">
        <v>10.25</v>
      </c>
      <c r="L38" s="1">
        <v>45.25</v>
      </c>
      <c r="M38" s="1">
        <v>78.739999999999995</v>
      </c>
      <c r="N38" s="1">
        <v>24.45</v>
      </c>
      <c r="O38" s="1">
        <v>1.1499999999999999</v>
      </c>
    </row>
    <row r="39" spans="1:15" s="3" customFormat="1" ht="24" customHeight="1" x14ac:dyDescent="0.4">
      <c r="A39" s="1" t="s">
        <v>48</v>
      </c>
      <c r="B39" s="1" t="s">
        <v>49</v>
      </c>
      <c r="C39" s="2">
        <v>180</v>
      </c>
      <c r="D39" s="1">
        <v>4.8</v>
      </c>
      <c r="E39" s="1">
        <v>8.52</v>
      </c>
      <c r="F39" s="1">
        <v>48.67</v>
      </c>
      <c r="G39" s="1">
        <v>310.60000000000002</v>
      </c>
      <c r="H39" s="1">
        <v>0.04</v>
      </c>
      <c r="I39" s="1">
        <v>0.05</v>
      </c>
      <c r="J39" s="1">
        <v>0.03</v>
      </c>
      <c r="K39" s="1">
        <v>0</v>
      </c>
      <c r="L39" s="1">
        <v>9.3000000000000007</v>
      </c>
      <c r="M39" s="1">
        <v>100</v>
      </c>
      <c r="N39" s="1">
        <v>32.5</v>
      </c>
      <c r="O39" s="1">
        <v>0.67</v>
      </c>
    </row>
    <row r="40" spans="1:15" s="3" customFormat="1" ht="23.25" customHeight="1" x14ac:dyDescent="0.4">
      <c r="A40" s="1" t="s">
        <v>43</v>
      </c>
      <c r="B40" s="1" t="s">
        <v>44</v>
      </c>
      <c r="C40" s="2" t="s">
        <v>128</v>
      </c>
      <c r="D40" s="1">
        <v>8.5500000000000007</v>
      </c>
      <c r="E40" s="1">
        <v>7.03</v>
      </c>
      <c r="F40" s="1">
        <v>18.350000000000001</v>
      </c>
      <c r="G40" s="1">
        <v>182.76</v>
      </c>
      <c r="H40" s="1">
        <v>0.04</v>
      </c>
      <c r="I40" s="1">
        <v>0.11</v>
      </c>
      <c r="J40" s="1">
        <v>0.13200000000000001</v>
      </c>
      <c r="K40" s="1">
        <v>2.5499999999999998</v>
      </c>
      <c r="L40" s="1">
        <v>52.95</v>
      </c>
      <c r="M40" s="1">
        <v>239.39</v>
      </c>
      <c r="N40" s="1">
        <v>56.27</v>
      </c>
      <c r="O40" s="1">
        <v>0.89</v>
      </c>
    </row>
    <row r="41" spans="1:15" s="3" customFormat="1" ht="0.75" customHeight="1" x14ac:dyDescent="0.4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3" customFormat="1" ht="23.25" customHeight="1" x14ac:dyDescent="0.4">
      <c r="A42" s="1" t="s">
        <v>45</v>
      </c>
      <c r="B42" s="1" t="s">
        <v>187</v>
      </c>
      <c r="C42" s="2">
        <v>200</v>
      </c>
      <c r="D42" s="1">
        <v>0.2</v>
      </c>
      <c r="E42" s="1">
        <v>5.0000000000000001E-3</v>
      </c>
      <c r="F42" s="1">
        <v>1</v>
      </c>
      <c r="G42" s="1">
        <v>4.84</v>
      </c>
      <c r="H42" s="1">
        <v>0</v>
      </c>
      <c r="I42" s="1">
        <v>0</v>
      </c>
      <c r="J42" s="1">
        <v>0</v>
      </c>
      <c r="K42" s="1">
        <v>0</v>
      </c>
      <c r="L42" s="1">
        <v>0.45</v>
      </c>
      <c r="M42" s="1">
        <v>0</v>
      </c>
      <c r="N42" s="1">
        <v>0</v>
      </c>
      <c r="O42" s="1">
        <v>4.4999999999999998E-2</v>
      </c>
    </row>
    <row r="43" spans="1:15" s="3" customFormat="1" x14ac:dyDescent="0.4">
      <c r="A43" s="1"/>
      <c r="B43" s="5" t="s">
        <v>34</v>
      </c>
      <c r="C43" s="2"/>
      <c r="D43" s="1">
        <f>SUM(D37:D42)</f>
        <v>25.45</v>
      </c>
      <c r="E43" s="1">
        <f>SUM(E37:E42)</f>
        <v>30.955000000000002</v>
      </c>
      <c r="F43" s="1">
        <f>SUM(F37:F42)</f>
        <v>86.740000000000009</v>
      </c>
      <c r="G43" s="1">
        <f>SUM(G37:G42)</f>
        <v>760.62</v>
      </c>
      <c r="H43" s="1">
        <f>SUM(H38:H42)</f>
        <v>0.23</v>
      </c>
      <c r="I43" s="1">
        <f t="shared" ref="I43:O43" si="4">SUM(I37:I42)</f>
        <v>0.61</v>
      </c>
      <c r="J43" s="1">
        <f t="shared" si="4"/>
        <v>0.76200000000000001</v>
      </c>
      <c r="K43" s="1">
        <f t="shared" si="4"/>
        <v>12.84</v>
      </c>
      <c r="L43" s="1">
        <f t="shared" si="4"/>
        <v>412.95</v>
      </c>
      <c r="M43" s="1">
        <f t="shared" si="4"/>
        <v>499.13</v>
      </c>
      <c r="N43" s="1">
        <f t="shared" si="4"/>
        <v>113.97</v>
      </c>
      <c r="O43" s="1">
        <f t="shared" si="4"/>
        <v>2.895</v>
      </c>
    </row>
    <row r="44" spans="1:15" s="10" customFormat="1" ht="20.399999999999999" x14ac:dyDescent="0.35">
      <c r="A44" s="9"/>
      <c r="B44" s="11" t="s">
        <v>35</v>
      </c>
      <c r="C44" s="5"/>
      <c r="D44" s="9">
        <f t="shared" ref="D44:O44" si="5">D35+D43</f>
        <v>42.275000000000006</v>
      </c>
      <c r="E44" s="9">
        <f t="shared" si="5"/>
        <v>52.43</v>
      </c>
      <c r="F44" s="9">
        <f t="shared" si="5"/>
        <v>133.41000000000003</v>
      </c>
      <c r="G44" s="9">
        <f t="shared" si="5"/>
        <v>1217.71</v>
      </c>
      <c r="H44" s="9">
        <f t="shared" si="5"/>
        <v>21.580000000000002</v>
      </c>
      <c r="I44" s="9">
        <f t="shared" si="5"/>
        <v>0.89399999999999991</v>
      </c>
      <c r="J44" s="9">
        <f t="shared" si="5"/>
        <v>0.91500000000000004</v>
      </c>
      <c r="K44" s="9">
        <f t="shared" si="5"/>
        <v>51.120000000000005</v>
      </c>
      <c r="L44" s="9">
        <f t="shared" si="5"/>
        <v>613.97</v>
      </c>
      <c r="M44" s="9">
        <f t="shared" si="5"/>
        <v>742.4</v>
      </c>
      <c r="N44" s="9">
        <f t="shared" si="5"/>
        <v>205.05</v>
      </c>
      <c r="O44" s="9">
        <f t="shared" si="5"/>
        <v>7.4049999999999994</v>
      </c>
    </row>
    <row r="45" spans="1:15" s="3" customFormat="1" x14ac:dyDescent="0.4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3" customFormat="1" x14ac:dyDescent="0.4">
      <c r="A46" s="1"/>
      <c r="B46" s="9" t="s">
        <v>47</v>
      </c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3" customFormat="1" x14ac:dyDescent="0.4">
      <c r="A47" s="1"/>
      <c r="B47" s="4" t="s">
        <v>21</v>
      </c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3" customFormat="1" x14ac:dyDescent="0.4">
      <c r="A48" s="1" t="s">
        <v>141</v>
      </c>
      <c r="B48" s="1" t="s">
        <v>191</v>
      </c>
      <c r="C48" s="2">
        <v>100</v>
      </c>
      <c r="D48" s="1">
        <v>0.4</v>
      </c>
      <c r="E48" s="1">
        <v>0.4</v>
      </c>
      <c r="F48" s="1">
        <v>7.35</v>
      </c>
      <c r="G48" s="1">
        <v>46.6</v>
      </c>
      <c r="H48" s="1">
        <v>0</v>
      </c>
      <c r="I48" s="1">
        <v>0.03</v>
      </c>
      <c r="J48" s="1">
        <v>0.2</v>
      </c>
      <c r="K48" s="1">
        <v>10</v>
      </c>
      <c r="L48" s="1">
        <v>16</v>
      </c>
      <c r="M48" s="1">
        <v>11</v>
      </c>
      <c r="N48" s="1">
        <v>9</v>
      </c>
      <c r="O48" s="1">
        <v>2.2000000000000002</v>
      </c>
    </row>
    <row r="49" spans="1:15" s="3" customFormat="1" x14ac:dyDescent="0.4">
      <c r="A49" s="1" t="s">
        <v>41</v>
      </c>
      <c r="B49" s="1" t="s">
        <v>42</v>
      </c>
      <c r="C49" s="2">
        <v>180</v>
      </c>
      <c r="D49" s="1">
        <v>4.4400000000000004</v>
      </c>
      <c r="E49" s="1">
        <v>8.0399999999999991</v>
      </c>
      <c r="F49" s="1">
        <v>44.67</v>
      </c>
      <c r="G49" s="1">
        <v>264</v>
      </c>
      <c r="H49" s="1">
        <v>0.04</v>
      </c>
      <c r="I49" s="1">
        <v>0.05</v>
      </c>
      <c r="J49" s="1">
        <v>0.03</v>
      </c>
      <c r="K49" s="1">
        <v>0</v>
      </c>
      <c r="L49" s="1">
        <v>9.3000000000000007</v>
      </c>
      <c r="M49" s="1">
        <v>100</v>
      </c>
      <c r="N49" s="1">
        <v>32.5</v>
      </c>
      <c r="O49" s="1">
        <v>0.67</v>
      </c>
    </row>
    <row r="50" spans="1:15" s="3" customFormat="1" ht="27" customHeight="1" x14ac:dyDescent="0.4">
      <c r="A50" s="1" t="s">
        <v>66</v>
      </c>
      <c r="B50" s="1" t="s">
        <v>156</v>
      </c>
      <c r="C50" s="2" t="s">
        <v>154</v>
      </c>
      <c r="D50" s="1">
        <v>11.9</v>
      </c>
      <c r="E50" s="1">
        <v>12.7</v>
      </c>
      <c r="F50" s="1">
        <v>6.59</v>
      </c>
      <c r="G50" s="1">
        <v>216.26</v>
      </c>
      <c r="H50" s="1">
        <v>1.2E-2</v>
      </c>
      <c r="I50" s="1">
        <v>0.01</v>
      </c>
      <c r="J50" s="1">
        <v>0.13</v>
      </c>
      <c r="K50" s="1">
        <v>1.62</v>
      </c>
      <c r="L50" s="1">
        <v>19.87</v>
      </c>
      <c r="M50" s="1">
        <v>151</v>
      </c>
      <c r="N50" s="1">
        <v>18.850000000000001</v>
      </c>
      <c r="O50" s="1">
        <v>2.62</v>
      </c>
    </row>
    <row r="51" spans="1:15" s="3" customFormat="1" hidden="1" x14ac:dyDescent="0.4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3" customFormat="1" ht="42" x14ac:dyDescent="0.4">
      <c r="A52" s="1" t="s">
        <v>74</v>
      </c>
      <c r="B52" s="1" t="s">
        <v>188</v>
      </c>
      <c r="C52" s="2" t="s">
        <v>173</v>
      </c>
      <c r="D52" s="1">
        <v>0.2</v>
      </c>
      <c r="E52" s="1">
        <v>0.5</v>
      </c>
      <c r="F52" s="1">
        <v>0.73</v>
      </c>
      <c r="G52" s="1">
        <v>8.2200000000000006</v>
      </c>
      <c r="H52" s="1">
        <v>0</v>
      </c>
      <c r="I52" s="1">
        <v>0</v>
      </c>
      <c r="J52" s="1">
        <v>0</v>
      </c>
      <c r="K52" s="1">
        <v>0</v>
      </c>
      <c r="L52" s="1">
        <v>0.45</v>
      </c>
      <c r="M52" s="1">
        <v>0</v>
      </c>
      <c r="N52" s="1">
        <v>0</v>
      </c>
      <c r="O52" s="1">
        <v>4.4999999999999998E-2</v>
      </c>
    </row>
    <row r="53" spans="1:15" s="3" customFormat="1" x14ac:dyDescent="0.4">
      <c r="A53" s="1"/>
      <c r="B53" s="5" t="s">
        <v>24</v>
      </c>
      <c r="C53" s="2"/>
      <c r="D53" s="1">
        <f t="shared" ref="D53:O53" si="6">SUM(D48:D52)</f>
        <v>16.940000000000001</v>
      </c>
      <c r="E53" s="1">
        <f t="shared" si="6"/>
        <v>21.64</v>
      </c>
      <c r="F53" s="1">
        <f t="shared" si="6"/>
        <v>59.339999999999996</v>
      </c>
      <c r="G53" s="1">
        <f t="shared" si="6"/>
        <v>535.08000000000004</v>
      </c>
      <c r="H53" s="1">
        <f t="shared" si="6"/>
        <v>5.2000000000000005E-2</v>
      </c>
      <c r="I53" s="1">
        <f t="shared" si="6"/>
        <v>0.09</v>
      </c>
      <c r="J53" s="1">
        <f t="shared" si="6"/>
        <v>0.36</v>
      </c>
      <c r="K53" s="1">
        <f t="shared" si="6"/>
        <v>11.620000000000001</v>
      </c>
      <c r="L53" s="1">
        <f t="shared" si="6"/>
        <v>45.620000000000005</v>
      </c>
      <c r="M53" s="1">
        <f t="shared" si="6"/>
        <v>262</v>
      </c>
      <c r="N53" s="1">
        <f t="shared" si="6"/>
        <v>60.35</v>
      </c>
      <c r="O53" s="1">
        <f t="shared" si="6"/>
        <v>5.5350000000000001</v>
      </c>
    </row>
    <row r="54" spans="1:15" s="3" customFormat="1" x14ac:dyDescent="0.4">
      <c r="A54" s="1"/>
      <c r="B54" s="4" t="s">
        <v>25</v>
      </c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3" customFormat="1" ht="63" x14ac:dyDescent="0.4">
      <c r="A55" s="1" t="s">
        <v>51</v>
      </c>
      <c r="B55" s="1" t="s">
        <v>52</v>
      </c>
      <c r="C55" s="2">
        <v>50</v>
      </c>
      <c r="D55" s="1">
        <v>0.78</v>
      </c>
      <c r="E55" s="1">
        <v>2.75</v>
      </c>
      <c r="F55" s="1">
        <v>8.56</v>
      </c>
      <c r="G55" s="1">
        <v>62.11</v>
      </c>
      <c r="H55" s="1">
        <v>0</v>
      </c>
      <c r="I55" s="1">
        <v>1.7999999999999999E-2</v>
      </c>
      <c r="J55" s="1">
        <v>1.391</v>
      </c>
      <c r="K55" s="1">
        <v>21.603000000000002</v>
      </c>
      <c r="L55" s="1">
        <v>25.536999999999999</v>
      </c>
      <c r="M55" s="1">
        <v>18.260000000000002</v>
      </c>
      <c r="N55" s="1">
        <v>9.92</v>
      </c>
      <c r="O55" s="1">
        <v>0.34399999999999997</v>
      </c>
    </row>
    <row r="56" spans="1:15" s="3" customFormat="1" ht="42" x14ac:dyDescent="0.4">
      <c r="A56" s="1" t="s">
        <v>58</v>
      </c>
      <c r="B56" s="1" t="s">
        <v>59</v>
      </c>
      <c r="C56" s="2" t="s">
        <v>129</v>
      </c>
      <c r="D56" s="1">
        <v>7.02</v>
      </c>
      <c r="E56" s="1">
        <v>8.1999999999999993</v>
      </c>
      <c r="F56" s="1">
        <v>18.95</v>
      </c>
      <c r="G56" s="1">
        <v>191.3</v>
      </c>
      <c r="H56" s="1">
        <v>0.18</v>
      </c>
      <c r="I56" s="1">
        <v>0.12</v>
      </c>
      <c r="J56" s="1">
        <v>0.1</v>
      </c>
      <c r="K56" s="1">
        <v>10.68</v>
      </c>
      <c r="L56" s="1">
        <v>28.84</v>
      </c>
      <c r="M56" s="1">
        <v>105.4</v>
      </c>
      <c r="N56" s="1">
        <v>29.7</v>
      </c>
      <c r="O56" s="1">
        <v>1.38</v>
      </c>
    </row>
    <row r="57" spans="1:15" s="3" customFormat="1" x14ac:dyDescent="0.4">
      <c r="A57" s="1" t="s">
        <v>55</v>
      </c>
      <c r="B57" s="1" t="s">
        <v>56</v>
      </c>
      <c r="C57" s="2">
        <v>230</v>
      </c>
      <c r="D57" s="1">
        <v>19.32</v>
      </c>
      <c r="E57" s="1">
        <v>18.100000000000001</v>
      </c>
      <c r="F57" s="1">
        <v>54.72</v>
      </c>
      <c r="G57" s="1">
        <v>479.06</v>
      </c>
      <c r="H57" s="1">
        <v>0</v>
      </c>
      <c r="I57" s="1">
        <v>0.34</v>
      </c>
      <c r="J57" s="1">
        <v>0.24</v>
      </c>
      <c r="K57" s="1">
        <v>1.1000000000000001</v>
      </c>
      <c r="L57" s="1">
        <v>26.6</v>
      </c>
      <c r="M57" s="1">
        <v>336</v>
      </c>
      <c r="N57" s="1">
        <v>159</v>
      </c>
      <c r="O57" s="1">
        <v>0.65</v>
      </c>
    </row>
    <row r="58" spans="1:15" s="3" customFormat="1" x14ac:dyDescent="0.4">
      <c r="A58" s="1" t="s">
        <v>89</v>
      </c>
      <c r="B58" s="1" t="s">
        <v>189</v>
      </c>
      <c r="C58" s="2" t="s">
        <v>190</v>
      </c>
      <c r="D58" s="1">
        <v>0.2</v>
      </c>
      <c r="E58" s="1">
        <v>1.5</v>
      </c>
      <c r="F58" s="1">
        <v>0.73</v>
      </c>
      <c r="G58" s="1">
        <v>17.22</v>
      </c>
      <c r="H58" s="1">
        <v>0</v>
      </c>
      <c r="I58" s="1">
        <v>0</v>
      </c>
      <c r="J58" s="1">
        <v>0</v>
      </c>
      <c r="K58" s="1">
        <v>0</v>
      </c>
      <c r="L58" s="1">
        <v>0.45</v>
      </c>
      <c r="M58" s="1">
        <v>0</v>
      </c>
      <c r="N58" s="1">
        <v>0</v>
      </c>
      <c r="O58" s="1">
        <v>4.4999999999999998E-2</v>
      </c>
    </row>
    <row r="59" spans="1:15" s="3" customFormat="1" x14ac:dyDescent="0.4">
      <c r="A59" s="1"/>
      <c r="B59" s="5" t="s">
        <v>34</v>
      </c>
      <c r="C59" s="2"/>
      <c r="D59" s="1">
        <f t="shared" ref="D59:O59" si="7">SUM(D55:D58)</f>
        <v>27.32</v>
      </c>
      <c r="E59" s="1">
        <f t="shared" si="7"/>
        <v>30.55</v>
      </c>
      <c r="F59" s="1">
        <f t="shared" si="7"/>
        <v>82.96</v>
      </c>
      <c r="G59" s="1">
        <f t="shared" si="7"/>
        <v>749.69</v>
      </c>
      <c r="H59" s="1">
        <f t="shared" si="7"/>
        <v>0.18</v>
      </c>
      <c r="I59" s="1">
        <f t="shared" si="7"/>
        <v>0.47799999999999998</v>
      </c>
      <c r="J59" s="1">
        <f t="shared" si="7"/>
        <v>1.7310000000000001</v>
      </c>
      <c r="K59" s="1">
        <f t="shared" si="7"/>
        <v>33.383000000000003</v>
      </c>
      <c r="L59" s="1">
        <f t="shared" si="7"/>
        <v>81.427000000000007</v>
      </c>
      <c r="M59" s="1">
        <f t="shared" si="7"/>
        <v>459.66</v>
      </c>
      <c r="N59" s="1">
        <f t="shared" si="7"/>
        <v>198.62</v>
      </c>
      <c r="O59" s="1">
        <f t="shared" si="7"/>
        <v>2.4189999999999996</v>
      </c>
    </row>
    <row r="60" spans="1:15" s="10" customFormat="1" ht="20.399999999999999" x14ac:dyDescent="0.35">
      <c r="A60" s="9"/>
      <c r="B60" s="11" t="s">
        <v>35</v>
      </c>
      <c r="C60" s="5"/>
      <c r="D60" s="9">
        <f t="shared" ref="D60:O60" si="8">D53+D59</f>
        <v>44.260000000000005</v>
      </c>
      <c r="E60" s="9">
        <f t="shared" si="8"/>
        <v>52.19</v>
      </c>
      <c r="F60" s="9">
        <f t="shared" si="8"/>
        <v>142.29999999999998</v>
      </c>
      <c r="G60" s="9">
        <f t="shared" si="8"/>
        <v>1284.77</v>
      </c>
      <c r="H60" s="9">
        <f t="shared" si="8"/>
        <v>0.23199999999999998</v>
      </c>
      <c r="I60" s="9">
        <f t="shared" si="8"/>
        <v>0.56799999999999995</v>
      </c>
      <c r="J60" s="9">
        <f t="shared" si="8"/>
        <v>2.0910000000000002</v>
      </c>
      <c r="K60" s="9">
        <f t="shared" si="8"/>
        <v>45.003</v>
      </c>
      <c r="L60" s="9">
        <f t="shared" si="8"/>
        <v>127.04700000000001</v>
      </c>
      <c r="M60" s="9">
        <f t="shared" si="8"/>
        <v>721.66000000000008</v>
      </c>
      <c r="N60" s="9">
        <f t="shared" si="8"/>
        <v>258.97000000000003</v>
      </c>
      <c r="O60" s="9">
        <f t="shared" si="8"/>
        <v>7.9539999999999997</v>
      </c>
    </row>
    <row r="61" spans="1:15" s="3" customFormat="1" x14ac:dyDescent="0.4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3" customFormat="1" x14ac:dyDescent="0.4">
      <c r="A62" s="1"/>
      <c r="B62" s="9" t="s">
        <v>57</v>
      </c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3" customFormat="1" x14ac:dyDescent="0.4">
      <c r="A63" s="1"/>
      <c r="B63" s="4" t="s">
        <v>21</v>
      </c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3" customFormat="1" ht="26.25" customHeight="1" x14ac:dyDescent="0.4">
      <c r="A64" s="1" t="s">
        <v>141</v>
      </c>
      <c r="B64" s="1" t="s">
        <v>191</v>
      </c>
      <c r="C64" s="2">
        <v>100</v>
      </c>
      <c r="D64" s="1">
        <v>1.69</v>
      </c>
      <c r="E64" s="1">
        <v>2.1</v>
      </c>
      <c r="F64" s="1">
        <v>13</v>
      </c>
      <c r="G64" s="1">
        <v>77.7</v>
      </c>
      <c r="H64" s="1">
        <v>0</v>
      </c>
      <c r="I64" s="1">
        <v>0.03</v>
      </c>
      <c r="J64" s="1">
        <v>0.2</v>
      </c>
      <c r="K64" s="1">
        <v>10</v>
      </c>
      <c r="L64" s="1">
        <v>16</v>
      </c>
      <c r="M64" s="1">
        <v>11</v>
      </c>
      <c r="N64" s="1">
        <v>9</v>
      </c>
      <c r="O64" s="1">
        <v>2.2000000000000002</v>
      </c>
    </row>
    <row r="65" spans="1:15" s="3" customFormat="1" ht="51.75" customHeight="1" x14ac:dyDescent="0.4">
      <c r="A65" s="1" t="s">
        <v>144</v>
      </c>
      <c r="B65" s="1" t="s">
        <v>192</v>
      </c>
      <c r="C65" s="2">
        <v>200</v>
      </c>
      <c r="D65" s="1">
        <v>7.17</v>
      </c>
      <c r="E65" s="1">
        <v>13.9</v>
      </c>
      <c r="F65" s="1">
        <v>25</v>
      </c>
      <c r="G65" s="1">
        <v>254.3</v>
      </c>
      <c r="H65" s="1">
        <v>0.05</v>
      </c>
      <c r="I65" s="1">
        <v>0.23</v>
      </c>
      <c r="J65" s="1">
        <v>0.24</v>
      </c>
      <c r="K65" s="1">
        <v>1.3</v>
      </c>
      <c r="L65" s="1">
        <v>331.5</v>
      </c>
      <c r="M65" s="1">
        <v>327.10000000000002</v>
      </c>
      <c r="N65" s="1">
        <v>54.5</v>
      </c>
      <c r="O65" s="1">
        <v>2.11</v>
      </c>
    </row>
    <row r="66" spans="1:15" s="3" customFormat="1" ht="0.75" customHeight="1" x14ac:dyDescent="0.4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3" customFormat="1" ht="25.5" customHeight="1" x14ac:dyDescent="0.4">
      <c r="A67" s="1" t="s">
        <v>193</v>
      </c>
      <c r="B67" s="1" t="s">
        <v>194</v>
      </c>
      <c r="C67" s="2" t="s">
        <v>195</v>
      </c>
      <c r="D67" s="1">
        <v>8.11</v>
      </c>
      <c r="E67" s="1">
        <v>8.9499999999999993</v>
      </c>
      <c r="F67" s="1">
        <v>24.53</v>
      </c>
      <c r="G67" s="1">
        <v>192</v>
      </c>
      <c r="H67" s="1">
        <v>300</v>
      </c>
      <c r="I67" s="1">
        <v>7.0000000000000007E-2</v>
      </c>
      <c r="J67" s="1">
        <v>5.7000000000000002E-2</v>
      </c>
      <c r="K67" s="1">
        <v>0.67800000000000005</v>
      </c>
      <c r="L67" s="1">
        <v>1.01</v>
      </c>
      <c r="M67" s="1">
        <v>1E-3</v>
      </c>
      <c r="N67" s="1">
        <v>7.2</v>
      </c>
      <c r="O67" s="1">
        <v>0.7</v>
      </c>
    </row>
    <row r="68" spans="1:15" s="3" customFormat="1" x14ac:dyDescent="0.4">
      <c r="A68" s="1" t="s">
        <v>22</v>
      </c>
      <c r="B68" s="1" t="s">
        <v>183</v>
      </c>
      <c r="C68" s="2">
        <v>200</v>
      </c>
      <c r="D68" s="1">
        <v>0.2</v>
      </c>
      <c r="E68" s="1">
        <v>5.0000000000000001E-3</v>
      </c>
      <c r="F68" s="1">
        <v>0.04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0.45</v>
      </c>
      <c r="M68" s="1">
        <v>0</v>
      </c>
      <c r="N68" s="1">
        <v>0</v>
      </c>
      <c r="O68" s="1">
        <v>4.4999999999999998E-2</v>
      </c>
    </row>
    <row r="69" spans="1:15" s="3" customFormat="1" x14ac:dyDescent="0.4">
      <c r="A69" s="1"/>
      <c r="B69" s="5" t="s">
        <v>24</v>
      </c>
      <c r="C69" s="2"/>
      <c r="D69" s="1">
        <f t="shared" ref="D69:O69" si="9">SUM(D64:D68)</f>
        <v>17.169999999999998</v>
      </c>
      <c r="E69" s="1">
        <f t="shared" si="9"/>
        <v>24.954999999999998</v>
      </c>
      <c r="F69" s="1">
        <f t="shared" si="9"/>
        <v>62.57</v>
      </c>
      <c r="G69" s="1">
        <f t="shared" si="9"/>
        <v>525</v>
      </c>
      <c r="H69" s="1">
        <f t="shared" si="9"/>
        <v>300.05</v>
      </c>
      <c r="I69" s="1">
        <f t="shared" si="9"/>
        <v>0.33</v>
      </c>
      <c r="J69" s="1">
        <f t="shared" si="9"/>
        <v>0.497</v>
      </c>
      <c r="K69" s="1">
        <f t="shared" si="9"/>
        <v>11.978000000000002</v>
      </c>
      <c r="L69" s="1">
        <f t="shared" si="9"/>
        <v>348.96</v>
      </c>
      <c r="M69" s="1">
        <f t="shared" si="9"/>
        <v>338.101</v>
      </c>
      <c r="N69" s="1">
        <f t="shared" si="9"/>
        <v>70.7</v>
      </c>
      <c r="O69" s="1">
        <f t="shared" si="9"/>
        <v>5.0550000000000006</v>
      </c>
    </row>
    <row r="70" spans="1:15" s="3" customFormat="1" x14ac:dyDescent="0.4">
      <c r="A70" s="1"/>
      <c r="B70" s="4" t="s">
        <v>25</v>
      </c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3" customFormat="1" ht="65.25" customHeight="1" x14ac:dyDescent="0.4">
      <c r="A71" s="23" t="s">
        <v>149</v>
      </c>
      <c r="B71" s="1" t="s">
        <v>150</v>
      </c>
      <c r="C71" s="2">
        <v>50</v>
      </c>
      <c r="D71" s="1">
        <v>0.6</v>
      </c>
      <c r="E71" s="1">
        <v>5.03</v>
      </c>
      <c r="F71" s="1">
        <v>7</v>
      </c>
      <c r="G71" s="1">
        <v>75.67</v>
      </c>
      <c r="H71" s="1">
        <v>0</v>
      </c>
      <c r="I71" s="1">
        <v>0.03</v>
      </c>
      <c r="J71" s="1">
        <v>0.2</v>
      </c>
      <c r="K71" s="1">
        <v>10</v>
      </c>
      <c r="L71" s="1">
        <v>16</v>
      </c>
      <c r="M71" s="1">
        <v>11</v>
      </c>
      <c r="N71" s="1">
        <v>9</v>
      </c>
      <c r="O71" s="1">
        <v>2.2000000000000002</v>
      </c>
    </row>
    <row r="72" spans="1:15" s="3" customFormat="1" ht="44.25" customHeight="1" x14ac:dyDescent="0.4">
      <c r="A72" s="1" t="s">
        <v>53</v>
      </c>
      <c r="B72" s="1" t="s">
        <v>54</v>
      </c>
      <c r="C72" s="2" t="s">
        <v>129</v>
      </c>
      <c r="D72" s="1">
        <v>8.36</v>
      </c>
      <c r="E72" s="1">
        <v>6.33</v>
      </c>
      <c r="F72" s="1">
        <v>27.44</v>
      </c>
      <c r="G72" s="1">
        <v>200</v>
      </c>
      <c r="H72" s="1">
        <v>0.01</v>
      </c>
      <c r="I72" s="1">
        <v>0.13</v>
      </c>
      <c r="J72" s="1">
        <v>0.09</v>
      </c>
      <c r="K72" s="1">
        <v>12.77</v>
      </c>
      <c r="L72" s="1">
        <v>20.65</v>
      </c>
      <c r="M72" s="1">
        <v>60.4</v>
      </c>
      <c r="N72" s="1">
        <v>25.67</v>
      </c>
      <c r="O72" s="1">
        <v>1.35</v>
      </c>
    </row>
    <row r="73" spans="1:15" s="3" customFormat="1" ht="22.5" customHeight="1" x14ac:dyDescent="0.4">
      <c r="A73" s="1" t="s">
        <v>106</v>
      </c>
      <c r="B73" s="1" t="s">
        <v>107</v>
      </c>
      <c r="C73" s="2">
        <v>220</v>
      </c>
      <c r="D73" s="1">
        <v>16.66</v>
      </c>
      <c r="E73" s="1">
        <v>19.07</v>
      </c>
      <c r="F73" s="1">
        <v>46.6</v>
      </c>
      <c r="G73" s="1">
        <v>424.67</v>
      </c>
      <c r="H73" s="1">
        <v>1.98</v>
      </c>
      <c r="I73" s="1">
        <v>0.16500000000000001</v>
      </c>
      <c r="J73" s="1">
        <v>0</v>
      </c>
      <c r="K73" s="1">
        <v>39.6</v>
      </c>
      <c r="L73" s="1">
        <v>56.1</v>
      </c>
      <c r="M73" s="1">
        <v>68.86</v>
      </c>
      <c r="N73" s="1">
        <v>44.44</v>
      </c>
      <c r="O73" s="1">
        <v>2.09</v>
      </c>
    </row>
    <row r="74" spans="1:15" s="3" customFormat="1" hidden="1" x14ac:dyDescent="0.4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x14ac:dyDescent="0.4">
      <c r="A75" s="1" t="s">
        <v>32</v>
      </c>
      <c r="B75" s="1" t="s">
        <v>184</v>
      </c>
      <c r="C75" s="2">
        <v>200</v>
      </c>
      <c r="D75" s="1">
        <v>0.54</v>
      </c>
      <c r="E75" s="1">
        <v>0</v>
      </c>
      <c r="F75" s="1">
        <v>2.61</v>
      </c>
      <c r="G75" s="1">
        <v>12.6</v>
      </c>
      <c r="H75" s="1">
        <v>0.18</v>
      </c>
      <c r="I75" s="1">
        <v>5.0000000000000001E-3</v>
      </c>
      <c r="J75" s="1">
        <v>0.02</v>
      </c>
      <c r="K75" s="1">
        <v>0.03</v>
      </c>
      <c r="L75" s="1">
        <v>2.56</v>
      </c>
      <c r="M75" s="1">
        <v>3.56</v>
      </c>
      <c r="N75" s="1">
        <v>1.74</v>
      </c>
      <c r="O75" s="1">
        <v>0.1</v>
      </c>
    </row>
    <row r="76" spans="1:15" s="3" customFormat="1" x14ac:dyDescent="0.4">
      <c r="A76" s="1"/>
      <c r="B76" s="5" t="s">
        <v>34</v>
      </c>
      <c r="C76" s="2"/>
      <c r="D76" s="1">
        <f t="shared" ref="D76:O76" si="10">SUM(D71:D75)</f>
        <v>26.159999999999997</v>
      </c>
      <c r="E76" s="1">
        <f t="shared" si="10"/>
        <v>30.43</v>
      </c>
      <c r="F76" s="1">
        <f t="shared" si="10"/>
        <v>83.649999999999991</v>
      </c>
      <c r="G76" s="1">
        <f t="shared" si="10"/>
        <v>712.94</v>
      </c>
      <c r="H76" s="1">
        <f t="shared" si="10"/>
        <v>2.17</v>
      </c>
      <c r="I76" s="1">
        <f t="shared" si="10"/>
        <v>0.33</v>
      </c>
      <c r="J76" s="1">
        <f t="shared" si="10"/>
        <v>0.31000000000000005</v>
      </c>
      <c r="K76" s="1">
        <f t="shared" si="10"/>
        <v>62.400000000000006</v>
      </c>
      <c r="L76" s="1">
        <f t="shared" si="10"/>
        <v>95.31</v>
      </c>
      <c r="M76" s="1">
        <f t="shared" si="10"/>
        <v>143.82</v>
      </c>
      <c r="N76" s="1">
        <f t="shared" si="10"/>
        <v>80.849999999999994</v>
      </c>
      <c r="O76" s="1">
        <f t="shared" si="10"/>
        <v>5.74</v>
      </c>
    </row>
    <row r="77" spans="1:15" s="10" customFormat="1" ht="20.399999999999999" x14ac:dyDescent="0.35">
      <c r="A77" s="9"/>
      <c r="B77" s="11" t="s">
        <v>35</v>
      </c>
      <c r="C77" s="5"/>
      <c r="D77" s="9">
        <f t="shared" ref="D77:O77" si="11">D69+D76</f>
        <v>43.33</v>
      </c>
      <c r="E77" s="9">
        <f t="shared" si="11"/>
        <v>55.384999999999998</v>
      </c>
      <c r="F77" s="9">
        <f t="shared" si="11"/>
        <v>146.22</v>
      </c>
      <c r="G77" s="9">
        <f t="shared" si="11"/>
        <v>1237.94</v>
      </c>
      <c r="H77" s="9">
        <f t="shared" si="11"/>
        <v>302.22000000000003</v>
      </c>
      <c r="I77" s="9">
        <f t="shared" si="11"/>
        <v>0.66</v>
      </c>
      <c r="J77" s="9">
        <f t="shared" si="11"/>
        <v>0.80700000000000005</v>
      </c>
      <c r="K77" s="9">
        <f t="shared" si="11"/>
        <v>74.378000000000014</v>
      </c>
      <c r="L77" s="9">
        <f t="shared" si="11"/>
        <v>444.27</v>
      </c>
      <c r="M77" s="9">
        <f t="shared" si="11"/>
        <v>481.92099999999999</v>
      </c>
      <c r="N77" s="9">
        <f t="shared" si="11"/>
        <v>151.55000000000001</v>
      </c>
      <c r="O77" s="9">
        <f t="shared" si="11"/>
        <v>10.795000000000002</v>
      </c>
    </row>
    <row r="78" spans="1:15" s="3" customFormat="1" x14ac:dyDescent="0.4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4">
      <c r="A79" s="1"/>
      <c r="B79" s="9" t="s">
        <v>61</v>
      </c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4">
      <c r="A80" s="1"/>
      <c r="B80" s="4" t="s">
        <v>21</v>
      </c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ht="40.5" customHeight="1" x14ac:dyDescent="0.4">
      <c r="A81" s="1" t="s">
        <v>114</v>
      </c>
      <c r="B81" s="1" t="s">
        <v>151</v>
      </c>
      <c r="C81" s="2">
        <v>50</v>
      </c>
      <c r="D81" s="1">
        <v>0.8</v>
      </c>
      <c r="E81" s="1">
        <v>4.5</v>
      </c>
      <c r="F81" s="1">
        <v>4.25</v>
      </c>
      <c r="G81" s="1">
        <v>60.7</v>
      </c>
      <c r="H81" s="1">
        <v>1.02</v>
      </c>
      <c r="I81" s="1">
        <v>6.7000000000000004E-2</v>
      </c>
      <c r="J81" s="1">
        <v>0.7</v>
      </c>
      <c r="K81" s="1">
        <v>10.5</v>
      </c>
      <c r="L81" s="1">
        <v>22.3</v>
      </c>
      <c r="M81" s="1">
        <v>58.5</v>
      </c>
      <c r="N81" s="1">
        <v>18.399999999999999</v>
      </c>
      <c r="O81" s="1">
        <v>0.88</v>
      </c>
    </row>
    <row r="82" spans="1:15" s="3" customFormat="1" ht="0.75" hidden="1" customHeight="1" x14ac:dyDescent="0.4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ht="27.75" customHeight="1" x14ac:dyDescent="0.4">
      <c r="A83" s="1" t="s">
        <v>109</v>
      </c>
      <c r="B83" s="1" t="s">
        <v>108</v>
      </c>
      <c r="C83" s="2">
        <v>220</v>
      </c>
      <c r="D83" s="1">
        <v>16.96</v>
      </c>
      <c r="E83" s="1">
        <v>17.059999999999999</v>
      </c>
      <c r="F83" s="1">
        <v>47.04</v>
      </c>
      <c r="G83" s="1">
        <v>409.54</v>
      </c>
      <c r="H83" s="1">
        <v>1.7</v>
      </c>
      <c r="I83" s="1">
        <v>0.121</v>
      </c>
      <c r="J83" s="1">
        <v>0</v>
      </c>
      <c r="K83" s="1">
        <v>6.27</v>
      </c>
      <c r="L83" s="1">
        <v>24.39</v>
      </c>
      <c r="M83" s="1">
        <v>87.45</v>
      </c>
      <c r="N83" s="1">
        <v>45.21</v>
      </c>
      <c r="O83" s="1">
        <v>1.67</v>
      </c>
    </row>
    <row r="84" spans="1:15" s="3" customFormat="1" hidden="1" x14ac:dyDescent="0.4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x14ac:dyDescent="0.4">
      <c r="A85" s="1" t="s">
        <v>22</v>
      </c>
      <c r="B85" s="1" t="s">
        <v>185</v>
      </c>
      <c r="C85" s="2" t="s">
        <v>186</v>
      </c>
      <c r="D85" s="1">
        <v>4.4999999999999998E-2</v>
      </c>
      <c r="E85" s="1">
        <v>5.0000000000000001E-3</v>
      </c>
      <c r="F85" s="1">
        <v>0.15</v>
      </c>
      <c r="G85" s="1">
        <v>0.82</v>
      </c>
      <c r="H85" s="1">
        <v>20</v>
      </c>
      <c r="I85" s="1">
        <v>4.3999999999999997E-2</v>
      </c>
      <c r="J85" s="1">
        <v>0.12</v>
      </c>
      <c r="K85" s="1">
        <v>1.3</v>
      </c>
      <c r="L85" s="1">
        <v>125</v>
      </c>
      <c r="M85" s="1">
        <v>116</v>
      </c>
      <c r="N85" s="1">
        <v>21</v>
      </c>
      <c r="O85" s="1">
        <v>1.04</v>
      </c>
    </row>
    <row r="86" spans="1:15" s="3" customFormat="1" x14ac:dyDescent="0.4">
      <c r="A86" s="1"/>
      <c r="B86" s="5" t="s">
        <v>24</v>
      </c>
      <c r="C86" s="2"/>
      <c r="D86" s="1">
        <f t="shared" ref="D86:O86" si="12">SUM(D81:D85)</f>
        <v>17.805000000000003</v>
      </c>
      <c r="E86" s="1">
        <f t="shared" si="12"/>
        <v>21.564999999999998</v>
      </c>
      <c r="F86" s="1">
        <f t="shared" si="12"/>
        <v>51.44</v>
      </c>
      <c r="G86" s="1">
        <f t="shared" si="12"/>
        <v>471.06</v>
      </c>
      <c r="H86" s="1">
        <f t="shared" si="12"/>
        <v>22.72</v>
      </c>
      <c r="I86" s="1">
        <f t="shared" si="12"/>
        <v>0.23199999999999998</v>
      </c>
      <c r="J86" s="1">
        <f t="shared" si="12"/>
        <v>0.82</v>
      </c>
      <c r="K86" s="1">
        <f t="shared" si="12"/>
        <v>18.07</v>
      </c>
      <c r="L86" s="1">
        <f t="shared" si="12"/>
        <v>171.69</v>
      </c>
      <c r="M86" s="1">
        <f t="shared" si="12"/>
        <v>261.95</v>
      </c>
      <c r="N86" s="1">
        <f t="shared" si="12"/>
        <v>84.61</v>
      </c>
      <c r="O86" s="1">
        <f t="shared" si="12"/>
        <v>3.59</v>
      </c>
    </row>
    <row r="87" spans="1:15" s="3" customFormat="1" x14ac:dyDescent="0.4">
      <c r="A87" s="1"/>
      <c r="B87" s="4" t="s">
        <v>25</v>
      </c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ht="68.25" customHeight="1" x14ac:dyDescent="0.4">
      <c r="A88" s="1" t="s">
        <v>176</v>
      </c>
      <c r="B88" s="1" t="s">
        <v>177</v>
      </c>
      <c r="C88" s="2">
        <v>50</v>
      </c>
      <c r="D88" s="1">
        <v>0.44</v>
      </c>
      <c r="E88" s="1">
        <v>4.78</v>
      </c>
      <c r="F88" s="1">
        <v>6.06</v>
      </c>
      <c r="G88" s="1">
        <v>69.02</v>
      </c>
      <c r="H88" s="1">
        <v>0</v>
      </c>
      <c r="I88" s="1">
        <v>0.02</v>
      </c>
      <c r="J88" s="1">
        <v>0.02</v>
      </c>
      <c r="K88" s="1">
        <v>24.75</v>
      </c>
      <c r="L88" s="1">
        <v>34.9</v>
      </c>
      <c r="M88" s="1">
        <v>29.35</v>
      </c>
      <c r="N88" s="1">
        <v>18.3</v>
      </c>
      <c r="O88" s="1">
        <v>0.96</v>
      </c>
    </row>
    <row r="89" spans="1:15" s="3" customFormat="1" ht="42" x14ac:dyDescent="0.4">
      <c r="A89" s="1" t="s">
        <v>64</v>
      </c>
      <c r="B89" s="1" t="s">
        <v>65</v>
      </c>
      <c r="C89" s="2" t="s">
        <v>130</v>
      </c>
      <c r="D89" s="1">
        <v>7.99</v>
      </c>
      <c r="E89" s="1">
        <v>4.2</v>
      </c>
      <c r="F89" s="1">
        <v>13.69</v>
      </c>
      <c r="G89" s="1">
        <v>124.52</v>
      </c>
      <c r="H89" s="1">
        <v>0</v>
      </c>
      <c r="I89" s="1">
        <v>0.19</v>
      </c>
      <c r="J89" s="1">
        <v>0.09</v>
      </c>
      <c r="K89" s="1">
        <v>1.1499999999999999</v>
      </c>
      <c r="L89" s="1">
        <v>25.23</v>
      </c>
      <c r="M89" s="1">
        <v>95.62</v>
      </c>
      <c r="N89" s="1">
        <v>30.56</v>
      </c>
      <c r="O89" s="1">
        <v>1.84</v>
      </c>
    </row>
    <row r="90" spans="1:15" s="3" customFormat="1" ht="30" customHeight="1" x14ac:dyDescent="0.4">
      <c r="A90" s="1" t="s">
        <v>29</v>
      </c>
      <c r="B90" s="1" t="s">
        <v>182</v>
      </c>
      <c r="C90" s="2">
        <v>180</v>
      </c>
      <c r="D90" s="1">
        <v>5.47</v>
      </c>
      <c r="E90" s="1">
        <v>0.7</v>
      </c>
      <c r="F90" s="1">
        <v>34.340000000000003</v>
      </c>
      <c r="G90" s="1">
        <v>165.54</v>
      </c>
      <c r="H90" s="1">
        <v>0.04</v>
      </c>
      <c r="I90" s="1">
        <v>1.0999999999999999E-2</v>
      </c>
      <c r="J90" s="1">
        <v>0.03</v>
      </c>
      <c r="K90" s="1">
        <v>0</v>
      </c>
      <c r="L90" s="1">
        <v>14.7</v>
      </c>
      <c r="M90" s="1">
        <v>59.5</v>
      </c>
      <c r="N90" s="1">
        <v>10.45</v>
      </c>
      <c r="O90" s="1">
        <v>1.06</v>
      </c>
    </row>
    <row r="91" spans="1:15" s="3" customFormat="1" ht="18.75" customHeight="1" x14ac:dyDescent="0.4">
      <c r="A91" s="1" t="s">
        <v>31</v>
      </c>
      <c r="B91" s="1" t="s">
        <v>153</v>
      </c>
      <c r="C91" s="2" t="s">
        <v>154</v>
      </c>
      <c r="D91" s="1">
        <v>13.06</v>
      </c>
      <c r="E91" s="1">
        <v>14.6</v>
      </c>
      <c r="F91" s="1">
        <v>19.66</v>
      </c>
      <c r="G91" s="1">
        <v>271.29000000000002</v>
      </c>
      <c r="H91" s="1">
        <v>1.36</v>
      </c>
      <c r="I91" s="1">
        <v>0.12</v>
      </c>
      <c r="J91" s="1">
        <v>0.14000000000000001</v>
      </c>
      <c r="K91" s="1">
        <v>2.36</v>
      </c>
      <c r="L91" s="1">
        <v>26</v>
      </c>
      <c r="M91" s="1">
        <v>175.9</v>
      </c>
      <c r="N91" s="1">
        <v>22.8</v>
      </c>
      <c r="O91" s="1">
        <v>0.78</v>
      </c>
    </row>
    <row r="92" spans="1:15" s="3" customFormat="1" hidden="1" x14ac:dyDescent="0.4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4">
      <c r="A93" s="1" t="s">
        <v>67</v>
      </c>
      <c r="B93" s="1" t="s">
        <v>196</v>
      </c>
      <c r="C93" s="2">
        <v>200</v>
      </c>
      <c r="D93" s="1">
        <v>0</v>
      </c>
      <c r="E93" s="1">
        <v>0</v>
      </c>
      <c r="F93" s="1">
        <v>38</v>
      </c>
      <c r="G93" s="1">
        <v>76.8</v>
      </c>
      <c r="H93" s="1">
        <v>0.09</v>
      </c>
      <c r="I93" s="1">
        <v>0.15</v>
      </c>
      <c r="J93" s="1">
        <v>0</v>
      </c>
      <c r="K93" s="1">
        <v>0</v>
      </c>
      <c r="L93" s="1">
        <v>0.3</v>
      </c>
      <c r="M93" s="1">
        <v>0</v>
      </c>
      <c r="N93" s="1">
        <v>0</v>
      </c>
      <c r="O93" s="1">
        <v>0.45</v>
      </c>
    </row>
    <row r="94" spans="1:15" s="3" customFormat="1" x14ac:dyDescent="0.4">
      <c r="A94" s="1"/>
      <c r="B94" s="5" t="s">
        <v>34</v>
      </c>
      <c r="C94" s="2"/>
      <c r="D94" s="1">
        <f t="shared" ref="D94:O94" si="13">SUM(D88:D93)</f>
        <v>26.96</v>
      </c>
      <c r="E94" s="1">
        <f t="shared" si="13"/>
        <v>24.28</v>
      </c>
      <c r="F94" s="1">
        <f t="shared" si="13"/>
        <v>111.75</v>
      </c>
      <c r="G94" s="1">
        <f t="shared" si="13"/>
        <v>707.17</v>
      </c>
      <c r="H94" s="1">
        <f t="shared" si="13"/>
        <v>1.4900000000000002</v>
      </c>
      <c r="I94" s="1">
        <f t="shared" si="13"/>
        <v>0.49099999999999999</v>
      </c>
      <c r="J94" s="1">
        <f t="shared" si="13"/>
        <v>0.28000000000000003</v>
      </c>
      <c r="K94" s="1">
        <f t="shared" si="13"/>
        <v>28.259999999999998</v>
      </c>
      <c r="L94" s="1">
        <f t="shared" si="13"/>
        <v>101.13</v>
      </c>
      <c r="M94" s="1">
        <f t="shared" si="13"/>
        <v>360.37</v>
      </c>
      <c r="N94" s="1">
        <f t="shared" si="13"/>
        <v>82.11</v>
      </c>
      <c r="O94" s="1">
        <f t="shared" si="13"/>
        <v>5.09</v>
      </c>
    </row>
    <row r="95" spans="1:15" s="10" customFormat="1" ht="20.399999999999999" x14ac:dyDescent="0.35">
      <c r="A95" s="9"/>
      <c r="B95" s="11" t="s">
        <v>35</v>
      </c>
      <c r="C95" s="5"/>
      <c r="D95" s="9">
        <f t="shared" ref="D95:O95" si="14">D94+D86</f>
        <v>44.765000000000001</v>
      </c>
      <c r="E95" s="9">
        <f t="shared" si="14"/>
        <v>45.844999999999999</v>
      </c>
      <c r="F95" s="9">
        <f t="shared" si="14"/>
        <v>163.19</v>
      </c>
      <c r="G95" s="9">
        <f t="shared" si="14"/>
        <v>1178.23</v>
      </c>
      <c r="H95" s="9">
        <f t="shared" si="14"/>
        <v>24.21</v>
      </c>
      <c r="I95" s="9">
        <f t="shared" si="14"/>
        <v>0.72299999999999998</v>
      </c>
      <c r="J95" s="9">
        <f t="shared" si="14"/>
        <v>1.1000000000000001</v>
      </c>
      <c r="K95" s="9">
        <f t="shared" si="14"/>
        <v>46.33</v>
      </c>
      <c r="L95" s="9">
        <f t="shared" si="14"/>
        <v>272.82</v>
      </c>
      <c r="M95" s="9">
        <f t="shared" si="14"/>
        <v>622.31999999999994</v>
      </c>
      <c r="N95" s="9">
        <f t="shared" si="14"/>
        <v>166.72</v>
      </c>
      <c r="O95" s="9">
        <f t="shared" si="14"/>
        <v>8.68</v>
      </c>
    </row>
    <row r="96" spans="1:15" s="3" customFormat="1" x14ac:dyDescent="0.4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3" customFormat="1" x14ac:dyDescent="0.4">
      <c r="A97" s="1"/>
      <c r="B97" s="9" t="s">
        <v>69</v>
      </c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3" customFormat="1" x14ac:dyDescent="0.4">
      <c r="A98" s="1"/>
      <c r="B98" s="4" t="s">
        <v>21</v>
      </c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3" customFormat="1" x14ac:dyDescent="0.4">
      <c r="A99" s="1" t="s">
        <v>158</v>
      </c>
      <c r="B99" s="1" t="s">
        <v>159</v>
      </c>
      <c r="C99" s="2">
        <v>50</v>
      </c>
      <c r="D99" s="1">
        <v>2</v>
      </c>
      <c r="E99" s="1">
        <v>5.09</v>
      </c>
      <c r="F99" s="1">
        <v>2.06</v>
      </c>
      <c r="G99" s="1">
        <v>62.05</v>
      </c>
      <c r="H99" s="1">
        <v>1</v>
      </c>
      <c r="I99" s="1">
        <v>0</v>
      </c>
      <c r="J99" s="1">
        <v>0</v>
      </c>
      <c r="K99" s="1">
        <v>0.06</v>
      </c>
      <c r="L99" s="1">
        <v>508</v>
      </c>
      <c r="M99" s="1">
        <v>135</v>
      </c>
      <c r="N99" s="1">
        <v>1.25</v>
      </c>
      <c r="O99" s="1">
        <v>0.23</v>
      </c>
    </row>
    <row r="100" spans="1:15" s="3" customFormat="1" ht="24.75" customHeight="1" x14ac:dyDescent="0.4">
      <c r="A100" s="1" t="s">
        <v>48</v>
      </c>
      <c r="B100" s="1" t="s">
        <v>49</v>
      </c>
      <c r="C100" s="2">
        <v>180</v>
      </c>
      <c r="D100" s="1">
        <v>4.8</v>
      </c>
      <c r="E100" s="1">
        <v>8.52</v>
      </c>
      <c r="F100" s="1">
        <v>48.67</v>
      </c>
      <c r="G100" s="1">
        <v>310.60000000000002</v>
      </c>
      <c r="H100" s="1">
        <v>0.04</v>
      </c>
      <c r="I100" s="1">
        <v>0.05</v>
      </c>
      <c r="J100" s="1">
        <v>0.03</v>
      </c>
      <c r="K100" s="1">
        <v>0</v>
      </c>
      <c r="L100" s="1">
        <v>9.3000000000000007</v>
      </c>
      <c r="M100" s="1">
        <v>100</v>
      </c>
      <c r="N100" s="1">
        <v>32.5</v>
      </c>
      <c r="O100" s="1">
        <v>0.67</v>
      </c>
    </row>
    <row r="101" spans="1:15" s="3" customFormat="1" ht="18" customHeight="1" x14ac:dyDescent="0.4">
      <c r="A101" s="1" t="s">
        <v>72</v>
      </c>
      <c r="B101" s="1" t="s">
        <v>73</v>
      </c>
      <c r="C101" s="2" t="s">
        <v>128</v>
      </c>
      <c r="D101" s="1">
        <v>9.33</v>
      </c>
      <c r="E101" s="1">
        <v>6.49</v>
      </c>
      <c r="F101" s="1">
        <v>10.199999999999999</v>
      </c>
      <c r="G101" s="1">
        <v>136.53</v>
      </c>
      <c r="H101" s="1">
        <v>0.04</v>
      </c>
      <c r="I101" s="1">
        <v>0.11</v>
      </c>
      <c r="J101" s="1">
        <v>0.12</v>
      </c>
      <c r="K101" s="1">
        <v>2.5499999999999998</v>
      </c>
      <c r="L101" s="1">
        <v>52.95</v>
      </c>
      <c r="M101" s="1">
        <v>239.39</v>
      </c>
      <c r="N101" s="1">
        <v>56.27</v>
      </c>
      <c r="O101" s="1">
        <v>0.89</v>
      </c>
    </row>
    <row r="102" spans="1:15" s="3" customFormat="1" hidden="1" x14ac:dyDescent="0.4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3" customFormat="1" ht="1.5" hidden="1" customHeight="1" x14ac:dyDescent="0.4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3" customFormat="1" ht="42" x14ac:dyDescent="0.4">
      <c r="A104" s="1" t="s">
        <v>74</v>
      </c>
      <c r="B104" s="1" t="s">
        <v>188</v>
      </c>
      <c r="C104" s="2" t="s">
        <v>173</v>
      </c>
      <c r="D104" s="1">
        <v>0.2</v>
      </c>
      <c r="E104" s="1">
        <v>0.5</v>
      </c>
      <c r="F104" s="1">
        <v>0.73</v>
      </c>
      <c r="G104" s="1">
        <v>8.2200000000000006</v>
      </c>
      <c r="H104" s="1">
        <v>0</v>
      </c>
      <c r="I104" s="1">
        <v>0</v>
      </c>
      <c r="J104" s="1">
        <v>0</v>
      </c>
      <c r="K104" s="1">
        <v>0</v>
      </c>
      <c r="L104" s="1">
        <v>0.45</v>
      </c>
      <c r="M104" s="1">
        <v>0</v>
      </c>
      <c r="N104" s="1">
        <v>0</v>
      </c>
      <c r="O104" s="1">
        <v>4.4999999999999998E-2</v>
      </c>
    </row>
    <row r="105" spans="1:15" s="3" customFormat="1" x14ac:dyDescent="0.4">
      <c r="A105" s="1"/>
      <c r="B105" s="5" t="s">
        <v>24</v>
      </c>
      <c r="C105" s="2"/>
      <c r="D105" s="1">
        <f t="shared" ref="D105:O105" si="15">SUM(D99:D104)</f>
        <v>16.329999999999998</v>
      </c>
      <c r="E105" s="1">
        <f t="shared" si="15"/>
        <v>20.6</v>
      </c>
      <c r="F105" s="1">
        <f t="shared" si="15"/>
        <v>61.660000000000004</v>
      </c>
      <c r="G105" s="1">
        <f t="shared" si="15"/>
        <v>517.40000000000009</v>
      </c>
      <c r="H105" s="1">
        <f t="shared" si="15"/>
        <v>1.08</v>
      </c>
      <c r="I105" s="1">
        <f t="shared" si="15"/>
        <v>0.16</v>
      </c>
      <c r="J105" s="1">
        <f t="shared" si="15"/>
        <v>0.15</v>
      </c>
      <c r="K105" s="1">
        <f t="shared" si="15"/>
        <v>2.61</v>
      </c>
      <c r="L105" s="1">
        <f t="shared" si="15"/>
        <v>570.70000000000005</v>
      </c>
      <c r="M105" s="1">
        <f t="shared" si="15"/>
        <v>474.39</v>
      </c>
      <c r="N105" s="1">
        <f t="shared" si="15"/>
        <v>90.02000000000001</v>
      </c>
      <c r="O105" s="1">
        <f t="shared" si="15"/>
        <v>1.835</v>
      </c>
    </row>
    <row r="106" spans="1:15" s="3" customFormat="1" x14ac:dyDescent="0.4">
      <c r="A106" s="1"/>
      <c r="B106" s="4" t="s">
        <v>25</v>
      </c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x14ac:dyDescent="0.4">
      <c r="A107" s="1" t="s">
        <v>76</v>
      </c>
      <c r="B107" s="1" t="s">
        <v>140</v>
      </c>
      <c r="C107" s="2">
        <v>50</v>
      </c>
      <c r="D107" s="1">
        <v>0.73</v>
      </c>
      <c r="E107" s="1">
        <v>3.38</v>
      </c>
      <c r="F107" s="1">
        <v>4.4000000000000004</v>
      </c>
      <c r="G107" s="1">
        <v>50.94</v>
      </c>
      <c r="H107" s="1">
        <v>0</v>
      </c>
      <c r="I107" s="1">
        <v>0.02</v>
      </c>
      <c r="J107" s="1">
        <v>0.03</v>
      </c>
      <c r="K107" s="1">
        <v>10.18</v>
      </c>
      <c r="L107" s="1">
        <v>24.38</v>
      </c>
      <c r="M107" s="1">
        <v>26.75</v>
      </c>
      <c r="N107" s="1">
        <v>16.579999999999998</v>
      </c>
      <c r="O107" s="1">
        <v>0</v>
      </c>
    </row>
    <row r="108" spans="1:15" s="3" customFormat="1" ht="42" x14ac:dyDescent="0.4">
      <c r="A108" s="1" t="s">
        <v>77</v>
      </c>
      <c r="B108" s="1" t="s">
        <v>78</v>
      </c>
      <c r="C108" s="2" t="s">
        <v>129</v>
      </c>
      <c r="D108" s="1">
        <v>6.59</v>
      </c>
      <c r="E108" s="1">
        <v>7.62</v>
      </c>
      <c r="F108" s="1">
        <v>24.45</v>
      </c>
      <c r="G108" s="1">
        <v>232</v>
      </c>
      <c r="H108" s="1">
        <v>0.02</v>
      </c>
      <c r="I108" s="1">
        <v>0.16</v>
      </c>
      <c r="J108" s="1">
        <v>0.12</v>
      </c>
      <c r="K108" s="1">
        <v>15.1</v>
      </c>
      <c r="L108" s="1">
        <v>25.66</v>
      </c>
      <c r="M108" s="1">
        <v>87.7</v>
      </c>
      <c r="N108" s="1">
        <v>28.38</v>
      </c>
      <c r="O108" s="1">
        <v>1.44</v>
      </c>
    </row>
    <row r="109" spans="1:15" s="3" customFormat="1" x14ac:dyDescent="0.4">
      <c r="A109" s="1" t="s">
        <v>41</v>
      </c>
      <c r="B109" s="1" t="s">
        <v>42</v>
      </c>
      <c r="C109" s="2">
        <v>180</v>
      </c>
      <c r="D109" s="1">
        <v>4.4400000000000004</v>
      </c>
      <c r="E109" s="1">
        <v>8.0399999999999991</v>
      </c>
      <c r="F109" s="1">
        <v>44.67</v>
      </c>
      <c r="G109" s="1">
        <v>264</v>
      </c>
      <c r="H109" s="1">
        <v>0.04</v>
      </c>
      <c r="I109" s="1">
        <v>0.05</v>
      </c>
      <c r="J109" s="1">
        <v>0.03</v>
      </c>
      <c r="K109" s="1">
        <v>0</v>
      </c>
      <c r="L109" s="1">
        <v>9.3000000000000007</v>
      </c>
      <c r="M109" s="1">
        <v>100</v>
      </c>
      <c r="N109" s="1">
        <v>32.5</v>
      </c>
      <c r="O109" s="1">
        <v>0.67</v>
      </c>
    </row>
    <row r="110" spans="1:15" s="3" customFormat="1" ht="20.25" customHeight="1" x14ac:dyDescent="0.4">
      <c r="A110" s="1" t="s">
        <v>110</v>
      </c>
      <c r="B110" s="1" t="s">
        <v>119</v>
      </c>
      <c r="C110" s="2" t="s">
        <v>152</v>
      </c>
      <c r="D110" s="1">
        <v>14</v>
      </c>
      <c r="E110" s="1">
        <v>11.2</v>
      </c>
      <c r="F110" s="1">
        <v>17.600000000000001</v>
      </c>
      <c r="G110" s="1">
        <v>227.2</v>
      </c>
      <c r="H110" s="1">
        <v>0.64600000000000002</v>
      </c>
      <c r="I110" s="1">
        <v>0.111</v>
      </c>
      <c r="J110" s="1">
        <v>0</v>
      </c>
      <c r="K110" s="1">
        <v>7.46</v>
      </c>
      <c r="L110" s="1">
        <v>19</v>
      </c>
      <c r="M110" s="1">
        <v>6.14</v>
      </c>
      <c r="N110" s="1">
        <v>24.12</v>
      </c>
      <c r="O110" s="1">
        <v>1.57</v>
      </c>
    </row>
    <row r="111" spans="1:15" s="3" customFormat="1" hidden="1" x14ac:dyDescent="0.4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3" customFormat="1" x14ac:dyDescent="0.4">
      <c r="A112" s="1" t="s">
        <v>45</v>
      </c>
      <c r="B112" s="1" t="s">
        <v>197</v>
      </c>
      <c r="C112" s="2">
        <v>200</v>
      </c>
      <c r="D112" s="1">
        <v>0.2</v>
      </c>
      <c r="E112" s="1">
        <v>5.0000000000000001E-3</v>
      </c>
      <c r="F112" s="1">
        <v>1</v>
      </c>
      <c r="G112" s="1">
        <v>4.84</v>
      </c>
      <c r="H112" s="1">
        <v>0</v>
      </c>
      <c r="I112" s="1">
        <v>0.01</v>
      </c>
      <c r="J112" s="1">
        <v>0.01</v>
      </c>
      <c r="K112" s="1">
        <v>5.59</v>
      </c>
      <c r="L112" s="1">
        <v>7.1</v>
      </c>
      <c r="M112" s="1">
        <v>4.7300000000000004</v>
      </c>
      <c r="N112" s="1">
        <v>8.17</v>
      </c>
      <c r="O112" s="1">
        <v>0</v>
      </c>
    </row>
    <row r="113" spans="1:15" s="3" customFormat="1" x14ac:dyDescent="0.4">
      <c r="A113" s="1"/>
      <c r="B113" s="5" t="s">
        <v>34</v>
      </c>
      <c r="C113" s="2"/>
      <c r="D113" s="1">
        <f>SUM(D107:D112)</f>
        <v>25.96</v>
      </c>
      <c r="E113" s="1">
        <f>SUM(E107:E112)</f>
        <v>30.244999999999997</v>
      </c>
      <c r="F113" s="1">
        <v>140.1</v>
      </c>
      <c r="G113" s="1">
        <f t="shared" ref="G113:O113" si="16">SUM(G107:G112)</f>
        <v>778.98000000000013</v>
      </c>
      <c r="H113" s="1">
        <f t="shared" si="16"/>
        <v>0.70599999999999996</v>
      </c>
      <c r="I113" s="1">
        <f t="shared" si="16"/>
        <v>0.35099999999999998</v>
      </c>
      <c r="J113" s="1">
        <f t="shared" si="16"/>
        <v>0.19</v>
      </c>
      <c r="K113" s="1">
        <f t="shared" si="16"/>
        <v>38.33</v>
      </c>
      <c r="L113" s="1">
        <f t="shared" si="16"/>
        <v>85.44</v>
      </c>
      <c r="M113" s="1">
        <f t="shared" si="16"/>
        <v>225.31999999999996</v>
      </c>
      <c r="N113" s="1">
        <f t="shared" si="16"/>
        <v>109.75</v>
      </c>
      <c r="O113" s="1">
        <f t="shared" si="16"/>
        <v>3.6799999999999997</v>
      </c>
    </row>
    <row r="114" spans="1:15" s="10" customFormat="1" ht="20.399999999999999" x14ac:dyDescent="0.35">
      <c r="A114" s="9"/>
      <c r="B114" s="11" t="s">
        <v>35</v>
      </c>
      <c r="C114" s="5"/>
      <c r="D114" s="9">
        <f>D113+D105</f>
        <v>42.29</v>
      </c>
      <c r="E114" s="9">
        <f>E113+E105</f>
        <v>50.844999999999999</v>
      </c>
      <c r="F114" s="9">
        <f>F113+F105</f>
        <v>201.76</v>
      </c>
      <c r="G114" s="9">
        <f>G113+G105</f>
        <v>1296.3800000000001</v>
      </c>
      <c r="H114" s="9">
        <f>H113+H105</f>
        <v>1.786</v>
      </c>
      <c r="I114" s="9">
        <f>SUM(I107:I112)</f>
        <v>0.35099999999999998</v>
      </c>
      <c r="J114" s="9">
        <f t="shared" ref="J114:O114" si="17">J113+J105</f>
        <v>0.33999999999999997</v>
      </c>
      <c r="K114" s="9">
        <f t="shared" si="17"/>
        <v>40.94</v>
      </c>
      <c r="L114" s="9">
        <f t="shared" si="17"/>
        <v>656.1400000000001</v>
      </c>
      <c r="M114" s="9">
        <f t="shared" si="17"/>
        <v>699.70999999999992</v>
      </c>
      <c r="N114" s="9">
        <f t="shared" si="17"/>
        <v>199.77</v>
      </c>
      <c r="O114" s="9">
        <f t="shared" si="17"/>
        <v>5.5149999999999997</v>
      </c>
    </row>
    <row r="115" spans="1:15" s="3" customFormat="1" x14ac:dyDescent="0.4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3" customFormat="1" x14ac:dyDescent="0.4">
      <c r="A116" s="1"/>
      <c r="B116" s="9" t="s">
        <v>81</v>
      </c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3" customFormat="1" x14ac:dyDescent="0.4">
      <c r="A117" s="1"/>
      <c r="B117" s="4" t="s">
        <v>21</v>
      </c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3" customFormat="1" ht="25.5" customHeight="1" x14ac:dyDescent="0.4">
      <c r="A118" s="1" t="s">
        <v>70</v>
      </c>
      <c r="B118" s="1" t="s">
        <v>71</v>
      </c>
      <c r="C118" s="2">
        <v>15</v>
      </c>
      <c r="D118" s="1">
        <v>3.9</v>
      </c>
      <c r="E118" s="1">
        <v>3.97</v>
      </c>
      <c r="F118" s="1">
        <v>0.52</v>
      </c>
      <c r="G118" s="1">
        <v>54.75</v>
      </c>
      <c r="H118" s="1">
        <v>0.6</v>
      </c>
      <c r="I118" s="1">
        <v>0</v>
      </c>
      <c r="J118" s="1">
        <v>0</v>
      </c>
      <c r="K118" s="1">
        <v>0.04</v>
      </c>
      <c r="L118" s="1">
        <v>305</v>
      </c>
      <c r="M118" s="1">
        <v>81</v>
      </c>
      <c r="N118" s="1">
        <v>0.75</v>
      </c>
      <c r="O118" s="1">
        <v>0.14000000000000001</v>
      </c>
    </row>
    <row r="119" spans="1:15" s="3" customFormat="1" ht="1.5" hidden="1" customHeight="1" x14ac:dyDescent="0.4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3" customFormat="1" ht="32.25" customHeight="1" x14ac:dyDescent="0.4">
      <c r="A120" s="1" t="s">
        <v>144</v>
      </c>
      <c r="B120" s="1" t="s">
        <v>198</v>
      </c>
      <c r="C120" s="2">
        <v>200</v>
      </c>
      <c r="D120" s="1">
        <v>8.6</v>
      </c>
      <c r="E120" s="1">
        <v>8.4</v>
      </c>
      <c r="F120" s="1">
        <v>26.1</v>
      </c>
      <c r="G120" s="1">
        <v>214.4</v>
      </c>
      <c r="H120" s="1">
        <v>0.05</v>
      </c>
      <c r="I120" s="1">
        <v>0.23</v>
      </c>
      <c r="J120" s="1">
        <v>0.24</v>
      </c>
      <c r="K120" s="1">
        <v>1.3</v>
      </c>
      <c r="L120" s="1">
        <v>331.5</v>
      </c>
      <c r="M120" s="1">
        <v>327.10000000000002</v>
      </c>
      <c r="N120" s="1">
        <v>54.5</v>
      </c>
      <c r="O120" s="1">
        <v>2.11</v>
      </c>
    </row>
    <row r="121" spans="1:15" s="3" customFormat="1" ht="22.5" customHeight="1" x14ac:dyDescent="0.4">
      <c r="A121" s="1" t="s">
        <v>161</v>
      </c>
      <c r="B121" s="1" t="s">
        <v>199</v>
      </c>
      <c r="C121" s="2" t="s">
        <v>195</v>
      </c>
      <c r="D121" s="1">
        <v>5.2</v>
      </c>
      <c r="E121" s="1">
        <v>7.9</v>
      </c>
      <c r="F121" s="1">
        <v>20.309999999999999</v>
      </c>
      <c r="G121" s="1">
        <v>173.14</v>
      </c>
      <c r="H121" s="1">
        <v>0.01</v>
      </c>
      <c r="I121" s="1">
        <v>0.06</v>
      </c>
      <c r="J121" s="1">
        <v>0.04</v>
      </c>
      <c r="K121" s="1">
        <v>0.25</v>
      </c>
      <c r="L121" s="1">
        <v>22.01</v>
      </c>
      <c r="M121" s="1">
        <v>41.55</v>
      </c>
      <c r="N121" s="1">
        <v>8.5500000000000007</v>
      </c>
      <c r="O121" s="1">
        <v>0.75</v>
      </c>
    </row>
    <row r="122" spans="1:15" s="3" customFormat="1" hidden="1" x14ac:dyDescent="0.4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3" customFormat="1" x14ac:dyDescent="0.4">
      <c r="A123" s="1" t="s">
        <v>22</v>
      </c>
      <c r="B123" s="1" t="s">
        <v>183</v>
      </c>
      <c r="C123" s="2">
        <v>200</v>
      </c>
      <c r="D123" s="1">
        <v>0.2</v>
      </c>
      <c r="E123" s="1">
        <v>5.0000000000000001E-3</v>
      </c>
      <c r="F123" s="1">
        <v>0.04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0.45</v>
      </c>
      <c r="M123" s="1">
        <v>0</v>
      </c>
      <c r="N123" s="1">
        <v>0</v>
      </c>
      <c r="O123" s="1">
        <v>4.4999999999999998E-2</v>
      </c>
    </row>
    <row r="124" spans="1:15" s="3" customFormat="1" ht="27.75" customHeight="1" x14ac:dyDescent="0.4">
      <c r="A124" s="1"/>
      <c r="B124" s="5" t="s">
        <v>24</v>
      </c>
      <c r="C124" s="2"/>
      <c r="D124" s="1">
        <f t="shared" ref="D124:O124" si="18">SUM(D118:D123)</f>
        <v>17.899999999999999</v>
      </c>
      <c r="E124" s="1">
        <f t="shared" si="18"/>
        <v>20.275000000000002</v>
      </c>
      <c r="F124" s="1">
        <f t="shared" si="18"/>
        <v>46.97</v>
      </c>
      <c r="G124" s="1">
        <f t="shared" si="18"/>
        <v>443.28999999999996</v>
      </c>
      <c r="H124" s="1">
        <f t="shared" si="18"/>
        <v>0.66</v>
      </c>
      <c r="I124" s="1">
        <f t="shared" si="18"/>
        <v>0.29000000000000004</v>
      </c>
      <c r="J124" s="1">
        <f t="shared" si="18"/>
        <v>0.27999999999999997</v>
      </c>
      <c r="K124" s="1">
        <f t="shared" si="18"/>
        <v>1.59</v>
      </c>
      <c r="L124" s="1">
        <f t="shared" si="18"/>
        <v>658.96</v>
      </c>
      <c r="M124" s="1">
        <f t="shared" si="18"/>
        <v>449.65000000000003</v>
      </c>
      <c r="N124" s="1">
        <f t="shared" si="18"/>
        <v>63.8</v>
      </c>
      <c r="O124" s="1">
        <f t="shared" si="18"/>
        <v>3.0449999999999999</v>
      </c>
    </row>
    <row r="125" spans="1:15" s="3" customFormat="1" x14ac:dyDescent="0.4">
      <c r="A125" s="1"/>
      <c r="B125" s="4" t="s">
        <v>25</v>
      </c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3" customFormat="1" ht="63" x14ac:dyDescent="0.4">
      <c r="A126" s="1" t="s">
        <v>83</v>
      </c>
      <c r="B126" s="1" t="s">
        <v>112</v>
      </c>
      <c r="C126" s="2">
        <v>50</v>
      </c>
      <c r="D126" s="1">
        <v>0.84</v>
      </c>
      <c r="E126" s="1">
        <v>4.7300000000000004</v>
      </c>
      <c r="F126" s="1">
        <v>4.67</v>
      </c>
      <c r="G126" s="1">
        <v>64.5</v>
      </c>
      <c r="H126" s="1">
        <v>0</v>
      </c>
      <c r="I126" s="1">
        <v>2.4E-2</v>
      </c>
      <c r="J126" s="1">
        <v>1.8540000000000001</v>
      </c>
      <c r="K126" s="1">
        <v>28.8</v>
      </c>
      <c r="L126" s="1">
        <v>34.049999999999997</v>
      </c>
      <c r="M126" s="1">
        <v>24.35</v>
      </c>
      <c r="N126" s="1">
        <v>13.22</v>
      </c>
      <c r="O126" s="1">
        <v>0.45800000000000002</v>
      </c>
    </row>
    <row r="127" spans="1:15" s="3" customFormat="1" ht="40.5" customHeight="1" x14ac:dyDescent="0.4">
      <c r="A127" s="1" t="s">
        <v>84</v>
      </c>
      <c r="B127" s="1" t="s">
        <v>85</v>
      </c>
      <c r="C127" s="2" t="s">
        <v>129</v>
      </c>
      <c r="D127" s="1">
        <v>9.3800000000000008</v>
      </c>
      <c r="E127" s="1">
        <v>9.5</v>
      </c>
      <c r="F127" s="1">
        <v>22.79</v>
      </c>
      <c r="G127" s="1">
        <v>223</v>
      </c>
      <c r="H127" s="1">
        <v>0</v>
      </c>
      <c r="I127" s="1">
        <v>0.15</v>
      </c>
      <c r="J127" s="1">
        <v>0.44</v>
      </c>
      <c r="K127" s="1">
        <v>10.5</v>
      </c>
      <c r="L127" s="1">
        <v>109.6</v>
      </c>
      <c r="M127" s="1">
        <v>112.8</v>
      </c>
      <c r="N127" s="1">
        <v>45.74</v>
      </c>
      <c r="O127" s="1">
        <v>1.9</v>
      </c>
    </row>
    <row r="128" spans="1:15" s="3" customFormat="1" ht="28.5" customHeight="1" x14ac:dyDescent="0.4">
      <c r="A128" s="1" t="s">
        <v>37</v>
      </c>
      <c r="B128" s="6" t="s">
        <v>38</v>
      </c>
      <c r="C128" s="2">
        <v>220</v>
      </c>
      <c r="D128" s="1">
        <v>14.62</v>
      </c>
      <c r="E128" s="1">
        <v>15.98</v>
      </c>
      <c r="F128" s="1">
        <v>53.1</v>
      </c>
      <c r="G128" s="1">
        <v>434.8</v>
      </c>
      <c r="H128" s="1">
        <v>0.15</v>
      </c>
      <c r="I128" s="1">
        <v>0.18</v>
      </c>
      <c r="J128" s="1">
        <v>0.2</v>
      </c>
      <c r="K128" s="1">
        <v>21.67</v>
      </c>
      <c r="L128" s="1">
        <v>31.33</v>
      </c>
      <c r="M128" s="1">
        <v>225</v>
      </c>
      <c r="N128" s="1">
        <v>49.59</v>
      </c>
      <c r="O128" s="1">
        <v>1.92</v>
      </c>
    </row>
    <row r="129" spans="1:15" s="3" customFormat="1" ht="0.75" customHeight="1" x14ac:dyDescent="0.4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3" customFormat="1" x14ac:dyDescent="0.4">
      <c r="A130" s="1" t="s">
        <v>32</v>
      </c>
      <c r="B130" s="1" t="s">
        <v>184</v>
      </c>
      <c r="C130" s="2">
        <v>200</v>
      </c>
      <c r="D130" s="1">
        <v>0.54</v>
      </c>
      <c r="E130" s="1">
        <v>0</v>
      </c>
      <c r="F130" s="1">
        <v>2.61</v>
      </c>
      <c r="G130" s="1">
        <v>12.6</v>
      </c>
      <c r="H130" s="1">
        <v>0.18</v>
      </c>
      <c r="I130" s="1">
        <v>5.0000000000000001E-3</v>
      </c>
      <c r="J130" s="1">
        <v>0.02</v>
      </c>
      <c r="K130" s="1">
        <v>0.03</v>
      </c>
      <c r="L130" s="1">
        <v>2.56</v>
      </c>
      <c r="M130" s="1">
        <v>3.56</v>
      </c>
      <c r="N130" s="1">
        <v>1.74</v>
      </c>
      <c r="O130" s="1">
        <v>0.1</v>
      </c>
    </row>
    <row r="131" spans="1:15" s="3" customFormat="1" x14ac:dyDescent="0.4">
      <c r="A131" s="1"/>
      <c r="B131" s="5" t="s">
        <v>34</v>
      </c>
      <c r="C131" s="2"/>
      <c r="D131" s="1">
        <f t="shared" ref="D131:M131" si="19">SUM(D126:D130)</f>
        <v>25.38</v>
      </c>
      <c r="E131" s="1">
        <f t="shared" si="19"/>
        <v>30.21</v>
      </c>
      <c r="F131" s="1">
        <f t="shared" si="19"/>
        <v>83.17</v>
      </c>
      <c r="G131" s="1">
        <f t="shared" si="19"/>
        <v>734.9</v>
      </c>
      <c r="H131" s="1">
        <f t="shared" si="19"/>
        <v>0.32999999999999996</v>
      </c>
      <c r="I131" s="1">
        <f t="shared" si="19"/>
        <v>0.35899999999999999</v>
      </c>
      <c r="J131" s="1">
        <f t="shared" si="19"/>
        <v>2.5140000000000002</v>
      </c>
      <c r="K131" s="1">
        <f t="shared" si="19"/>
        <v>61</v>
      </c>
      <c r="L131" s="1">
        <f t="shared" si="19"/>
        <v>177.53999999999996</v>
      </c>
      <c r="M131" s="1">
        <f t="shared" si="19"/>
        <v>365.71</v>
      </c>
      <c r="N131" s="1">
        <f>SUM(N126:N128)</f>
        <v>108.55000000000001</v>
      </c>
      <c r="O131" s="1">
        <f>SUM(O126:O130)</f>
        <v>4.3780000000000001</v>
      </c>
    </row>
    <row r="132" spans="1:15" s="10" customFormat="1" ht="20.399999999999999" x14ac:dyDescent="0.35">
      <c r="A132" s="9"/>
      <c r="B132" s="11" t="s">
        <v>35</v>
      </c>
      <c r="C132" s="5"/>
      <c r="D132" s="9">
        <f t="shared" ref="D132:O132" si="20">D124+D131</f>
        <v>43.28</v>
      </c>
      <c r="E132" s="9">
        <f t="shared" si="20"/>
        <v>50.484999999999999</v>
      </c>
      <c r="F132" s="9">
        <f t="shared" si="20"/>
        <v>130.13999999999999</v>
      </c>
      <c r="G132" s="9">
        <f t="shared" si="20"/>
        <v>1178.19</v>
      </c>
      <c r="H132" s="9">
        <f t="shared" si="20"/>
        <v>0.99</v>
      </c>
      <c r="I132" s="9">
        <f t="shared" si="20"/>
        <v>0.64900000000000002</v>
      </c>
      <c r="J132" s="9">
        <f t="shared" si="20"/>
        <v>2.794</v>
      </c>
      <c r="K132" s="9">
        <f t="shared" si="20"/>
        <v>62.59</v>
      </c>
      <c r="L132" s="9">
        <f t="shared" si="20"/>
        <v>836.5</v>
      </c>
      <c r="M132" s="9">
        <f t="shared" si="20"/>
        <v>815.36</v>
      </c>
      <c r="N132" s="9">
        <f t="shared" si="20"/>
        <v>172.35000000000002</v>
      </c>
      <c r="O132" s="9">
        <f t="shared" si="20"/>
        <v>7.423</v>
      </c>
    </row>
    <row r="133" spans="1:15" s="3" customFormat="1" x14ac:dyDescent="0.4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3" customFormat="1" x14ac:dyDescent="0.4">
      <c r="A134" s="1"/>
      <c r="B134" s="9" t="s">
        <v>86</v>
      </c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3" customFormat="1" x14ac:dyDescent="0.4">
      <c r="A135" s="1"/>
      <c r="B135" s="4" t="s">
        <v>21</v>
      </c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s="3" customFormat="1" x14ac:dyDescent="0.4">
      <c r="A136" s="1" t="s">
        <v>141</v>
      </c>
      <c r="B136" s="1" t="s">
        <v>191</v>
      </c>
      <c r="C136" s="2">
        <v>100</v>
      </c>
      <c r="D136" s="1">
        <v>0.4</v>
      </c>
      <c r="E136" s="1">
        <v>0.4</v>
      </c>
      <c r="F136" s="1">
        <v>7.35</v>
      </c>
      <c r="G136" s="1">
        <v>46.6</v>
      </c>
      <c r="H136" s="1">
        <v>0</v>
      </c>
      <c r="I136" s="1">
        <v>0.03</v>
      </c>
      <c r="J136" s="1">
        <v>0.2</v>
      </c>
      <c r="K136" s="1">
        <v>10</v>
      </c>
      <c r="L136" s="1">
        <v>16</v>
      </c>
      <c r="M136" s="1">
        <v>11</v>
      </c>
      <c r="N136" s="1">
        <v>9</v>
      </c>
      <c r="O136" s="1">
        <v>2.2000000000000002</v>
      </c>
    </row>
    <row r="137" spans="1:15" s="3" customFormat="1" ht="27.75" customHeight="1" x14ac:dyDescent="0.4">
      <c r="A137" s="1" t="s">
        <v>122</v>
      </c>
      <c r="B137" s="1" t="s">
        <v>102</v>
      </c>
      <c r="C137" s="2">
        <v>200</v>
      </c>
      <c r="D137" s="1">
        <v>18.05</v>
      </c>
      <c r="E137" s="1">
        <v>21.7</v>
      </c>
      <c r="F137" s="1">
        <v>40.799999999999997</v>
      </c>
      <c r="G137" s="1">
        <v>430.9</v>
      </c>
      <c r="H137" s="1">
        <v>0</v>
      </c>
      <c r="I137" s="1">
        <v>0.1</v>
      </c>
      <c r="J137" s="1">
        <v>0.15</v>
      </c>
      <c r="K137" s="1">
        <v>56</v>
      </c>
      <c r="L137" s="1">
        <v>76.239999999999995</v>
      </c>
      <c r="M137" s="1">
        <v>189</v>
      </c>
      <c r="N137" s="1">
        <v>51.4</v>
      </c>
      <c r="O137" s="1">
        <v>2.59</v>
      </c>
    </row>
    <row r="138" spans="1:15" s="3" customFormat="1" hidden="1" x14ac:dyDescent="0.4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3" customFormat="1" hidden="1" x14ac:dyDescent="0.4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3" customFormat="1" x14ac:dyDescent="0.4">
      <c r="A140" s="1" t="s">
        <v>22</v>
      </c>
      <c r="B140" s="1" t="s">
        <v>185</v>
      </c>
      <c r="C140" s="2" t="s">
        <v>186</v>
      </c>
      <c r="D140" s="1">
        <v>4.4999999999999998E-2</v>
      </c>
      <c r="E140" s="1">
        <v>5.0000000000000001E-3</v>
      </c>
      <c r="F140" s="1">
        <v>0.15</v>
      </c>
      <c r="G140" s="1">
        <v>0.82</v>
      </c>
      <c r="H140" s="1">
        <v>20</v>
      </c>
      <c r="I140" s="1">
        <v>4.3999999999999997E-2</v>
      </c>
      <c r="J140" s="1">
        <v>0.12</v>
      </c>
      <c r="K140" s="1">
        <v>1.3</v>
      </c>
      <c r="L140" s="1">
        <v>125</v>
      </c>
      <c r="M140" s="1">
        <v>116</v>
      </c>
      <c r="N140" s="1">
        <v>21</v>
      </c>
      <c r="O140" s="1">
        <v>1.04</v>
      </c>
    </row>
    <row r="141" spans="1:15" s="3" customFormat="1" x14ac:dyDescent="0.4">
      <c r="A141" s="1"/>
      <c r="B141" s="5" t="s">
        <v>24</v>
      </c>
      <c r="C141" s="2"/>
      <c r="D141" s="1">
        <f t="shared" ref="D141:O141" si="21">SUM(D136:D140)</f>
        <v>18.495000000000001</v>
      </c>
      <c r="E141" s="1">
        <f t="shared" si="21"/>
        <v>22.104999999999997</v>
      </c>
      <c r="F141" s="1">
        <f t="shared" si="21"/>
        <v>48.3</v>
      </c>
      <c r="G141" s="1">
        <f t="shared" si="21"/>
        <v>478.32</v>
      </c>
      <c r="H141" s="1">
        <f t="shared" si="21"/>
        <v>20</v>
      </c>
      <c r="I141" s="1">
        <f t="shared" si="21"/>
        <v>0.17399999999999999</v>
      </c>
      <c r="J141" s="1">
        <f t="shared" si="21"/>
        <v>0.47</v>
      </c>
      <c r="K141" s="1">
        <f t="shared" si="21"/>
        <v>67.3</v>
      </c>
      <c r="L141" s="1">
        <f t="shared" si="21"/>
        <v>217.24</v>
      </c>
      <c r="M141" s="1">
        <f t="shared" si="21"/>
        <v>316</v>
      </c>
      <c r="N141" s="1">
        <f t="shared" si="21"/>
        <v>81.400000000000006</v>
      </c>
      <c r="O141" s="1">
        <f t="shared" si="21"/>
        <v>5.83</v>
      </c>
    </row>
    <row r="142" spans="1:15" s="3" customFormat="1" x14ac:dyDescent="0.4">
      <c r="A142" s="1"/>
      <c r="B142" s="4" t="s">
        <v>25</v>
      </c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3" customFormat="1" ht="64.5" customHeight="1" x14ac:dyDescent="0.4">
      <c r="A143" s="23" t="s">
        <v>87</v>
      </c>
      <c r="B143" s="1" t="s">
        <v>163</v>
      </c>
      <c r="C143" s="2">
        <v>50</v>
      </c>
      <c r="D143" s="1">
        <v>0.61</v>
      </c>
      <c r="E143" s="1">
        <v>5.6</v>
      </c>
      <c r="F143" s="1">
        <v>7</v>
      </c>
      <c r="G143" s="1">
        <v>80.84</v>
      </c>
      <c r="H143" s="1">
        <v>0</v>
      </c>
      <c r="I143" s="1">
        <v>0.05</v>
      </c>
      <c r="J143" s="1">
        <v>7.0000000000000007E-2</v>
      </c>
      <c r="K143" s="1">
        <v>4.8</v>
      </c>
      <c r="L143" s="1">
        <v>49.3</v>
      </c>
      <c r="M143" s="1">
        <v>53.1</v>
      </c>
      <c r="N143" s="1">
        <v>36.700000000000003</v>
      </c>
      <c r="O143" s="1">
        <v>0.68</v>
      </c>
    </row>
    <row r="144" spans="1:15" s="3" customFormat="1" ht="42" x14ac:dyDescent="0.4">
      <c r="A144" s="1" t="s">
        <v>27</v>
      </c>
      <c r="B144" s="1" t="s">
        <v>28</v>
      </c>
      <c r="C144" s="2" t="s">
        <v>129</v>
      </c>
      <c r="D144" s="1">
        <v>7.5</v>
      </c>
      <c r="E144" s="1">
        <v>7.99</v>
      </c>
      <c r="F144" s="1">
        <v>23.09</v>
      </c>
      <c r="G144" s="1">
        <v>184</v>
      </c>
      <c r="H144" s="1">
        <v>0.27</v>
      </c>
      <c r="I144" s="1">
        <v>0.06</v>
      </c>
      <c r="J144" s="1">
        <v>0.28000000000000003</v>
      </c>
      <c r="K144" s="1">
        <v>9.9</v>
      </c>
      <c r="L144" s="1">
        <v>44.87</v>
      </c>
      <c r="M144" s="1">
        <v>81.62</v>
      </c>
      <c r="N144" s="1">
        <v>26.53</v>
      </c>
      <c r="O144" s="1">
        <v>1.47</v>
      </c>
    </row>
    <row r="145" spans="1:15" s="3" customFormat="1" ht="29.25" customHeight="1" x14ac:dyDescent="0.4">
      <c r="A145" s="1" t="s">
        <v>29</v>
      </c>
      <c r="B145" s="1" t="s">
        <v>182</v>
      </c>
      <c r="C145" s="2">
        <v>180</v>
      </c>
      <c r="D145" s="1">
        <v>5.47</v>
      </c>
      <c r="E145" s="1">
        <v>0.7</v>
      </c>
      <c r="F145" s="1">
        <v>34.340000000000003</v>
      </c>
      <c r="G145" s="1">
        <v>165.54</v>
      </c>
      <c r="H145" s="1">
        <v>0.04</v>
      </c>
      <c r="I145" s="1">
        <v>1.0999999999999999E-2</v>
      </c>
      <c r="J145" s="1">
        <v>0.03</v>
      </c>
      <c r="K145" s="1">
        <v>0</v>
      </c>
      <c r="L145" s="1">
        <v>14.7</v>
      </c>
      <c r="M145" s="1">
        <v>59.5</v>
      </c>
      <c r="N145" s="1">
        <v>10.45</v>
      </c>
      <c r="O145" s="1">
        <v>1.06</v>
      </c>
    </row>
    <row r="146" spans="1:15" s="3" customFormat="1" ht="28.5" customHeight="1" x14ac:dyDescent="0.4">
      <c r="A146" s="1" t="s">
        <v>50</v>
      </c>
      <c r="B146" s="1" t="s">
        <v>155</v>
      </c>
      <c r="C146" s="2" t="s">
        <v>154</v>
      </c>
      <c r="D146" s="1">
        <v>12.7</v>
      </c>
      <c r="E146" s="1">
        <v>10.53</v>
      </c>
      <c r="F146" s="1">
        <v>15.3</v>
      </c>
      <c r="G146" s="1">
        <v>206.77</v>
      </c>
      <c r="H146" s="1">
        <v>0.04</v>
      </c>
      <c r="I146" s="1">
        <v>0.1</v>
      </c>
      <c r="J146" s="1">
        <v>0.14000000000000001</v>
      </c>
      <c r="K146" s="1">
        <v>5.87</v>
      </c>
      <c r="L146" s="1">
        <v>18.399999999999999</v>
      </c>
      <c r="M146" s="1">
        <v>50</v>
      </c>
      <c r="N146" s="1">
        <v>28.38</v>
      </c>
      <c r="O146" s="1">
        <v>1.48</v>
      </c>
    </row>
    <row r="147" spans="1:15" s="3" customFormat="1" ht="0.75" customHeight="1" x14ac:dyDescent="0.4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x14ac:dyDescent="0.4">
      <c r="A148" s="1" t="s">
        <v>67</v>
      </c>
      <c r="B148" s="1" t="s">
        <v>196</v>
      </c>
      <c r="C148" s="2">
        <v>200</v>
      </c>
      <c r="D148" s="1">
        <v>0</v>
      </c>
      <c r="E148" s="1">
        <v>0</v>
      </c>
      <c r="F148" s="1">
        <v>38</v>
      </c>
      <c r="G148" s="1">
        <v>76.8</v>
      </c>
      <c r="H148" s="1">
        <v>0.09</v>
      </c>
      <c r="I148" s="1">
        <v>0</v>
      </c>
      <c r="J148" s="1">
        <v>0</v>
      </c>
      <c r="K148" s="1">
        <v>0</v>
      </c>
      <c r="L148" s="1">
        <v>0.3</v>
      </c>
      <c r="M148" s="1">
        <v>0</v>
      </c>
      <c r="N148" s="1">
        <v>0</v>
      </c>
      <c r="O148" s="1">
        <v>0.45</v>
      </c>
    </row>
    <row r="149" spans="1:15" s="3" customFormat="1" x14ac:dyDescent="0.4">
      <c r="A149" s="1"/>
      <c r="B149" s="5" t="s">
        <v>34</v>
      </c>
      <c r="C149" s="2"/>
      <c r="D149" s="1">
        <f t="shared" ref="D149:O149" si="22">SUM(D143:D148)</f>
        <v>26.279999999999998</v>
      </c>
      <c r="E149" s="1">
        <f t="shared" si="22"/>
        <v>24.82</v>
      </c>
      <c r="F149" s="1">
        <f t="shared" si="22"/>
        <v>117.73</v>
      </c>
      <c r="G149" s="1">
        <f t="shared" si="22"/>
        <v>713.94999999999993</v>
      </c>
      <c r="H149" s="1">
        <f t="shared" si="22"/>
        <v>0.43999999999999995</v>
      </c>
      <c r="I149" s="1">
        <f t="shared" si="22"/>
        <v>0.221</v>
      </c>
      <c r="J149" s="1">
        <f t="shared" si="22"/>
        <v>0.52</v>
      </c>
      <c r="K149" s="1">
        <f t="shared" si="22"/>
        <v>20.57</v>
      </c>
      <c r="L149" s="1">
        <f t="shared" si="22"/>
        <v>127.56999999999998</v>
      </c>
      <c r="M149" s="1">
        <f t="shared" si="22"/>
        <v>244.22</v>
      </c>
      <c r="N149" s="1">
        <f t="shared" si="22"/>
        <v>102.06</v>
      </c>
      <c r="O149" s="1">
        <f t="shared" si="22"/>
        <v>5.14</v>
      </c>
    </row>
    <row r="150" spans="1:15" s="10" customFormat="1" ht="20.399999999999999" x14ac:dyDescent="0.35">
      <c r="A150" s="9"/>
      <c r="B150" s="11" t="s">
        <v>35</v>
      </c>
      <c r="C150" s="5"/>
      <c r="D150" s="9">
        <f t="shared" ref="D150:O150" si="23">D141+D149</f>
        <v>44.774999999999999</v>
      </c>
      <c r="E150" s="9">
        <f t="shared" si="23"/>
        <v>46.924999999999997</v>
      </c>
      <c r="F150" s="9">
        <f t="shared" si="23"/>
        <v>166.03</v>
      </c>
      <c r="G150" s="9">
        <f t="shared" si="23"/>
        <v>1192.27</v>
      </c>
      <c r="H150" s="9">
        <f t="shared" si="23"/>
        <v>20.440000000000001</v>
      </c>
      <c r="I150" s="9">
        <f t="shared" si="23"/>
        <v>0.39500000000000002</v>
      </c>
      <c r="J150" s="9">
        <f t="shared" si="23"/>
        <v>0.99</v>
      </c>
      <c r="K150" s="9">
        <f t="shared" si="23"/>
        <v>87.87</v>
      </c>
      <c r="L150" s="9">
        <f t="shared" si="23"/>
        <v>344.81</v>
      </c>
      <c r="M150" s="9">
        <f t="shared" si="23"/>
        <v>560.22</v>
      </c>
      <c r="N150" s="9">
        <f t="shared" si="23"/>
        <v>183.46</v>
      </c>
      <c r="O150" s="9">
        <f t="shared" si="23"/>
        <v>10.969999999999999</v>
      </c>
    </row>
    <row r="151" spans="1:15" s="3" customFormat="1" x14ac:dyDescent="0.4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3" customFormat="1" x14ac:dyDescent="0.4">
      <c r="A152" s="1"/>
      <c r="B152" s="9" t="s">
        <v>88</v>
      </c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3" customFormat="1" x14ac:dyDescent="0.4">
      <c r="A153" s="1"/>
      <c r="B153" s="4" t="s">
        <v>21</v>
      </c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3" customFormat="1" ht="63" customHeight="1" x14ac:dyDescent="0.4">
      <c r="A154" s="23" t="s">
        <v>93</v>
      </c>
      <c r="B154" s="1" t="s">
        <v>164</v>
      </c>
      <c r="C154" s="2">
        <v>50</v>
      </c>
      <c r="D154" s="1">
        <v>0.59</v>
      </c>
      <c r="E154" s="1">
        <v>3.72</v>
      </c>
      <c r="F154" s="1">
        <v>5.55</v>
      </c>
      <c r="G154" s="1">
        <v>58.04</v>
      </c>
      <c r="H154" s="1">
        <v>0</v>
      </c>
      <c r="I154" s="1">
        <v>0.03</v>
      </c>
      <c r="J154" s="1">
        <v>2.8000000000000001E-2</v>
      </c>
      <c r="K154" s="1">
        <v>24.9</v>
      </c>
      <c r="L154" s="1">
        <v>33.299999999999997</v>
      </c>
      <c r="M154" s="1">
        <v>24.55</v>
      </c>
      <c r="N154" s="1">
        <v>17.28</v>
      </c>
      <c r="O154" s="1">
        <v>0.93799999999999994</v>
      </c>
    </row>
    <row r="155" spans="1:15" s="3" customFormat="1" ht="28.5" customHeight="1" x14ac:dyDescent="0.4">
      <c r="A155" s="1" t="s">
        <v>120</v>
      </c>
      <c r="B155" s="1" t="s">
        <v>82</v>
      </c>
      <c r="C155" s="2">
        <v>180</v>
      </c>
      <c r="D155" s="1">
        <v>8.23</v>
      </c>
      <c r="E155" s="1">
        <v>4.8</v>
      </c>
      <c r="F155" s="1">
        <v>39.6</v>
      </c>
      <c r="G155" s="1">
        <v>234.52</v>
      </c>
      <c r="H155" s="1">
        <v>0.04</v>
      </c>
      <c r="I155" s="1">
        <v>0.28000000000000003</v>
      </c>
      <c r="J155" s="1">
        <v>0.13</v>
      </c>
      <c r="K155" s="1">
        <v>0</v>
      </c>
      <c r="L155" s="1">
        <v>15.4</v>
      </c>
      <c r="M155" s="1">
        <v>196</v>
      </c>
      <c r="N155" s="1">
        <v>118</v>
      </c>
      <c r="O155" s="1">
        <v>2.37</v>
      </c>
    </row>
    <row r="156" spans="1:15" s="3" customFormat="1" ht="34.5" customHeight="1" x14ac:dyDescent="0.4">
      <c r="A156" s="1" t="s">
        <v>165</v>
      </c>
      <c r="B156" s="1" t="s">
        <v>200</v>
      </c>
      <c r="C156" s="2" t="s">
        <v>79</v>
      </c>
      <c r="D156" s="1">
        <v>10.199999999999999</v>
      </c>
      <c r="E156" s="1">
        <v>12.36</v>
      </c>
      <c r="F156" s="1">
        <v>17.3</v>
      </c>
      <c r="G156" s="1">
        <v>221</v>
      </c>
      <c r="H156" s="1">
        <v>7.0000000000000007E-2</v>
      </c>
      <c r="I156" s="1">
        <v>0.08</v>
      </c>
      <c r="J156" s="1">
        <v>0</v>
      </c>
      <c r="K156" s="1">
        <v>3.5999999999999997E-2</v>
      </c>
      <c r="L156" s="1">
        <v>23.44</v>
      </c>
      <c r="M156" s="1">
        <v>140.13999999999999</v>
      </c>
      <c r="N156" s="1">
        <v>16.82</v>
      </c>
      <c r="O156" s="1">
        <v>1.1200000000000001</v>
      </c>
    </row>
    <row r="157" spans="1:15" s="3" customFormat="1" hidden="1" x14ac:dyDescent="0.4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3" customFormat="1" ht="42" x14ac:dyDescent="0.4">
      <c r="A158" s="1" t="s">
        <v>74</v>
      </c>
      <c r="B158" s="1" t="s">
        <v>188</v>
      </c>
      <c r="C158" s="2" t="s">
        <v>173</v>
      </c>
      <c r="D158" s="1">
        <v>0.2</v>
      </c>
      <c r="E158" s="1">
        <v>0.5</v>
      </c>
      <c r="F158" s="1">
        <v>0.73</v>
      </c>
      <c r="G158" s="1">
        <v>8.2200000000000006</v>
      </c>
      <c r="H158" s="1">
        <v>0</v>
      </c>
      <c r="I158" s="1">
        <v>0</v>
      </c>
      <c r="J158" s="1">
        <v>0</v>
      </c>
      <c r="K158" s="1">
        <v>0</v>
      </c>
      <c r="L158" s="1">
        <v>0.45</v>
      </c>
      <c r="M158" s="1">
        <v>0</v>
      </c>
      <c r="N158" s="1">
        <v>0</v>
      </c>
      <c r="O158" s="1">
        <v>4.4999999999999998E-2</v>
      </c>
    </row>
    <row r="159" spans="1:15" s="3" customFormat="1" x14ac:dyDescent="0.4">
      <c r="A159" s="1"/>
      <c r="B159" s="5" t="s">
        <v>24</v>
      </c>
      <c r="C159" s="2"/>
      <c r="D159" s="1">
        <f t="shared" ref="D159:O159" si="24">SUM(D154:D158)</f>
        <v>19.22</v>
      </c>
      <c r="E159" s="1">
        <f t="shared" si="24"/>
        <v>21.38</v>
      </c>
      <c r="F159" s="1">
        <f t="shared" si="24"/>
        <v>63.18</v>
      </c>
      <c r="G159" s="1">
        <f t="shared" si="24"/>
        <v>521.78</v>
      </c>
      <c r="H159" s="1">
        <f t="shared" si="24"/>
        <v>0.11000000000000001</v>
      </c>
      <c r="I159" s="1">
        <f t="shared" si="24"/>
        <v>0.39000000000000007</v>
      </c>
      <c r="J159" s="1">
        <f t="shared" si="24"/>
        <v>0.158</v>
      </c>
      <c r="K159" s="1">
        <f t="shared" si="24"/>
        <v>24.936</v>
      </c>
      <c r="L159" s="1">
        <f t="shared" si="24"/>
        <v>72.59</v>
      </c>
      <c r="M159" s="1">
        <f t="shared" si="24"/>
        <v>360.69</v>
      </c>
      <c r="N159" s="1">
        <f t="shared" si="24"/>
        <v>152.1</v>
      </c>
      <c r="O159" s="1">
        <f t="shared" si="24"/>
        <v>4.4729999999999999</v>
      </c>
    </row>
    <row r="160" spans="1:15" s="3" customFormat="1" x14ac:dyDescent="0.4">
      <c r="A160" s="1"/>
      <c r="B160" s="4" t="s">
        <v>25</v>
      </c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3" customFormat="1" x14ac:dyDescent="0.4">
      <c r="A161" s="1" t="s">
        <v>76</v>
      </c>
      <c r="B161" s="1" t="s">
        <v>140</v>
      </c>
      <c r="C161" s="2">
        <v>50</v>
      </c>
      <c r="D161" s="1">
        <v>0.73</v>
      </c>
      <c r="E161" s="1">
        <v>3.38</v>
      </c>
      <c r="F161" s="1">
        <v>4.4000000000000004</v>
      </c>
      <c r="G161" s="1">
        <v>50.94</v>
      </c>
      <c r="H161" s="1">
        <v>0</v>
      </c>
      <c r="I161" s="1">
        <v>0.02</v>
      </c>
      <c r="J161" s="1">
        <v>0.03</v>
      </c>
      <c r="K161" s="1">
        <v>10.18</v>
      </c>
      <c r="L161" s="1">
        <v>24.38</v>
      </c>
      <c r="M161" s="1">
        <v>26.75</v>
      </c>
      <c r="N161" s="1">
        <v>16.579999999999998</v>
      </c>
      <c r="O161" s="1">
        <v>0</v>
      </c>
    </row>
    <row r="162" spans="1:15" s="3" customFormat="1" ht="42" x14ac:dyDescent="0.4">
      <c r="A162" s="1" t="s">
        <v>77</v>
      </c>
      <c r="B162" s="1" t="s">
        <v>78</v>
      </c>
      <c r="C162" s="2" t="s">
        <v>129</v>
      </c>
      <c r="D162" s="1">
        <v>6.59</v>
      </c>
      <c r="E162" s="1">
        <v>7.62</v>
      </c>
      <c r="F162" s="1">
        <v>24.45</v>
      </c>
      <c r="G162" s="1">
        <v>232</v>
      </c>
      <c r="H162" s="1">
        <v>0.02</v>
      </c>
      <c r="I162" s="1">
        <v>0.16</v>
      </c>
      <c r="J162" s="1">
        <v>0.12</v>
      </c>
      <c r="K162" s="1">
        <v>15.1</v>
      </c>
      <c r="L162" s="1">
        <v>25.66</v>
      </c>
      <c r="M162" s="1">
        <v>87.7</v>
      </c>
      <c r="N162" s="1">
        <v>28.38</v>
      </c>
      <c r="O162" s="1">
        <v>1.44</v>
      </c>
    </row>
    <row r="163" spans="1:15" s="3" customFormat="1" x14ac:dyDescent="0.4">
      <c r="A163" s="1" t="s">
        <v>123</v>
      </c>
      <c r="B163" s="1" t="s">
        <v>60</v>
      </c>
      <c r="C163" s="2">
        <v>220</v>
      </c>
      <c r="D163" s="1">
        <v>17.98</v>
      </c>
      <c r="E163" s="1">
        <v>19.03</v>
      </c>
      <c r="F163" s="1">
        <v>50.05</v>
      </c>
      <c r="G163" s="1">
        <v>443.39</v>
      </c>
      <c r="H163" s="1">
        <v>0.185</v>
      </c>
      <c r="I163" s="1">
        <v>0.13</v>
      </c>
      <c r="J163" s="1">
        <v>0.2</v>
      </c>
      <c r="K163" s="1">
        <v>23.29</v>
      </c>
      <c r="L163" s="1">
        <v>50.5</v>
      </c>
      <c r="M163" s="1">
        <v>206</v>
      </c>
      <c r="N163" s="1">
        <v>45.4</v>
      </c>
      <c r="O163" s="1">
        <v>3.05</v>
      </c>
    </row>
    <row r="164" spans="1:15" s="3" customFormat="1" hidden="1" x14ac:dyDescent="0.4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3" customFormat="1" x14ac:dyDescent="0.4">
      <c r="A165" s="1" t="s">
        <v>45</v>
      </c>
      <c r="B165" s="1" t="s">
        <v>197</v>
      </c>
      <c r="C165" s="2">
        <v>200</v>
      </c>
      <c r="D165" s="1">
        <v>0.2</v>
      </c>
      <c r="E165" s="1">
        <v>5.0000000000000001E-3</v>
      </c>
      <c r="F165" s="1">
        <v>1</v>
      </c>
      <c r="G165" s="1">
        <v>4.84</v>
      </c>
      <c r="H165" s="1">
        <v>0</v>
      </c>
      <c r="I165" s="1">
        <v>0.01</v>
      </c>
      <c r="J165" s="1">
        <v>0.01</v>
      </c>
      <c r="K165" s="1">
        <v>5.59</v>
      </c>
      <c r="L165" s="1">
        <v>7.1</v>
      </c>
      <c r="M165" s="1">
        <v>4.7300000000000004</v>
      </c>
      <c r="N165" s="1">
        <v>8.17</v>
      </c>
      <c r="O165" s="1">
        <v>0</v>
      </c>
    </row>
    <row r="166" spans="1:15" s="3" customFormat="1" x14ac:dyDescent="0.4">
      <c r="A166" s="1"/>
      <c r="B166" s="5" t="s">
        <v>34</v>
      </c>
      <c r="C166" s="2"/>
      <c r="D166" s="1">
        <f t="shared" ref="D166:O166" si="25">SUM(D161:D165)</f>
        <v>25.5</v>
      </c>
      <c r="E166" s="1">
        <f t="shared" si="25"/>
        <v>30.035</v>
      </c>
      <c r="F166" s="1">
        <f t="shared" si="25"/>
        <v>79.900000000000006</v>
      </c>
      <c r="G166" s="1">
        <f t="shared" si="25"/>
        <v>731.17</v>
      </c>
      <c r="H166" s="1">
        <f t="shared" si="25"/>
        <v>0.20499999999999999</v>
      </c>
      <c r="I166" s="1">
        <f t="shared" si="25"/>
        <v>0.32</v>
      </c>
      <c r="J166" s="1">
        <f t="shared" si="25"/>
        <v>0.36</v>
      </c>
      <c r="K166" s="1">
        <f t="shared" si="25"/>
        <v>54.16</v>
      </c>
      <c r="L166" s="1">
        <f t="shared" si="25"/>
        <v>107.63999999999999</v>
      </c>
      <c r="M166" s="1">
        <f t="shared" si="25"/>
        <v>325.18</v>
      </c>
      <c r="N166" s="1">
        <f t="shared" si="25"/>
        <v>98.529999999999987</v>
      </c>
      <c r="O166" s="1">
        <f t="shared" si="25"/>
        <v>4.49</v>
      </c>
    </row>
    <row r="167" spans="1:15" s="10" customFormat="1" ht="20.399999999999999" x14ac:dyDescent="0.35">
      <c r="A167" s="9"/>
      <c r="B167" s="11" t="s">
        <v>35</v>
      </c>
      <c r="C167" s="5"/>
      <c r="D167" s="9">
        <f t="shared" ref="D167:O167" si="26">D166+D159</f>
        <v>44.72</v>
      </c>
      <c r="E167" s="9">
        <f t="shared" si="26"/>
        <v>51.414999999999999</v>
      </c>
      <c r="F167" s="9">
        <f t="shared" si="26"/>
        <v>143.08000000000001</v>
      </c>
      <c r="G167" s="9">
        <f t="shared" si="26"/>
        <v>1252.9499999999998</v>
      </c>
      <c r="H167" s="9">
        <f t="shared" si="26"/>
        <v>0.315</v>
      </c>
      <c r="I167" s="9">
        <f t="shared" si="26"/>
        <v>0.71000000000000008</v>
      </c>
      <c r="J167" s="9">
        <f t="shared" si="26"/>
        <v>0.51800000000000002</v>
      </c>
      <c r="K167" s="9">
        <f t="shared" si="26"/>
        <v>79.096000000000004</v>
      </c>
      <c r="L167" s="9">
        <f t="shared" si="26"/>
        <v>180.23</v>
      </c>
      <c r="M167" s="9">
        <f t="shared" si="26"/>
        <v>685.87</v>
      </c>
      <c r="N167" s="9">
        <f t="shared" si="26"/>
        <v>250.63</v>
      </c>
      <c r="O167" s="9">
        <f t="shared" si="26"/>
        <v>8.963000000000001</v>
      </c>
    </row>
    <row r="168" spans="1:15" s="3" customFormat="1" x14ac:dyDescent="0.4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x14ac:dyDescent="0.4">
      <c r="A169" s="1"/>
      <c r="B169" s="9" t="s">
        <v>92</v>
      </c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" customFormat="1" x14ac:dyDescent="0.4">
      <c r="A170" s="1"/>
      <c r="B170" s="4" t="s">
        <v>21</v>
      </c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3" customFormat="1" x14ac:dyDescent="0.4">
      <c r="A171" s="1" t="s">
        <v>141</v>
      </c>
      <c r="B171" s="1" t="s">
        <v>191</v>
      </c>
      <c r="C171" s="2">
        <v>100</v>
      </c>
      <c r="D171" s="1">
        <v>0.4</v>
      </c>
      <c r="E171" s="1">
        <v>0.4</v>
      </c>
      <c r="F171" s="1">
        <v>7.35</v>
      </c>
      <c r="G171" s="1">
        <v>46.6</v>
      </c>
      <c r="H171" s="1">
        <v>0</v>
      </c>
      <c r="I171" s="1">
        <v>0.03</v>
      </c>
      <c r="J171" s="1">
        <v>0.2</v>
      </c>
      <c r="K171" s="1">
        <v>10</v>
      </c>
      <c r="L171" s="1">
        <v>16</v>
      </c>
      <c r="M171" s="1">
        <v>11</v>
      </c>
      <c r="N171" s="1">
        <v>9</v>
      </c>
      <c r="O171" s="1">
        <v>2.2000000000000002</v>
      </c>
    </row>
    <row r="172" spans="1:15" s="3" customFormat="1" ht="24" customHeight="1" x14ac:dyDescent="0.4">
      <c r="A172" s="1" t="s">
        <v>115</v>
      </c>
      <c r="B172" s="1" t="s">
        <v>116</v>
      </c>
      <c r="C172" s="2">
        <v>180</v>
      </c>
      <c r="D172" s="1">
        <v>5.38</v>
      </c>
      <c r="E172" s="1">
        <v>7.15</v>
      </c>
      <c r="F172" s="1">
        <v>25.6</v>
      </c>
      <c r="G172" s="1">
        <v>188.27</v>
      </c>
      <c r="H172" s="1">
        <v>2.16</v>
      </c>
      <c r="I172" s="1">
        <v>0.23</v>
      </c>
      <c r="J172" s="1">
        <v>0</v>
      </c>
      <c r="K172" s="1">
        <v>38.5</v>
      </c>
      <c r="L172" s="1">
        <v>33.909999999999997</v>
      </c>
      <c r="M172" s="1">
        <v>125.2</v>
      </c>
      <c r="N172" s="1">
        <v>50.6</v>
      </c>
      <c r="O172" s="1">
        <v>1.89</v>
      </c>
    </row>
    <row r="173" spans="1:15" s="3" customFormat="1" hidden="1" x14ac:dyDescent="0.4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" customFormat="1" hidden="1" x14ac:dyDescent="0.4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3" customFormat="1" ht="30.75" customHeight="1" x14ac:dyDescent="0.4">
      <c r="A175" s="1" t="s">
        <v>31</v>
      </c>
      <c r="B175" s="1" t="s">
        <v>180</v>
      </c>
      <c r="C175" s="2">
        <v>90</v>
      </c>
      <c r="D175" s="1">
        <v>13.06</v>
      </c>
      <c r="E175" s="1">
        <v>14.6</v>
      </c>
      <c r="F175" s="1">
        <v>19.66</v>
      </c>
      <c r="G175" s="1">
        <v>271.29000000000002</v>
      </c>
      <c r="H175" s="1">
        <v>1.36</v>
      </c>
      <c r="I175" s="1">
        <v>0.12</v>
      </c>
      <c r="J175" s="1">
        <v>0.14000000000000001</v>
      </c>
      <c r="K175" s="1">
        <v>2.36</v>
      </c>
      <c r="L175" s="1">
        <v>26</v>
      </c>
      <c r="M175" s="1">
        <v>175.9</v>
      </c>
      <c r="N175" s="1">
        <v>22.8</v>
      </c>
      <c r="O175" s="1">
        <v>0.78</v>
      </c>
    </row>
    <row r="176" spans="1:15" s="3" customFormat="1" x14ac:dyDescent="0.4">
      <c r="A176" s="1" t="s">
        <v>89</v>
      </c>
      <c r="B176" s="1" t="s">
        <v>201</v>
      </c>
      <c r="C176" s="2" t="s">
        <v>190</v>
      </c>
      <c r="D176" s="1">
        <v>0.2</v>
      </c>
      <c r="E176" s="1">
        <v>1.5</v>
      </c>
      <c r="F176" s="1">
        <v>0.73</v>
      </c>
      <c r="G176" s="1">
        <v>17.22</v>
      </c>
      <c r="H176" s="1">
        <v>0</v>
      </c>
      <c r="I176" s="1">
        <v>0</v>
      </c>
      <c r="J176" s="1">
        <v>0</v>
      </c>
      <c r="K176" s="1">
        <v>0</v>
      </c>
      <c r="L176" s="1">
        <v>0.45</v>
      </c>
      <c r="M176" s="1">
        <v>0</v>
      </c>
      <c r="N176" s="1">
        <v>0</v>
      </c>
      <c r="O176" s="1">
        <v>4.4999999999999998E-2</v>
      </c>
    </row>
    <row r="177" spans="1:15" s="3" customFormat="1" x14ac:dyDescent="0.4">
      <c r="A177" s="1"/>
      <c r="B177" s="5" t="s">
        <v>24</v>
      </c>
      <c r="C177" s="2"/>
      <c r="D177" s="1">
        <f t="shared" ref="D177:O177" si="27">SUM(D171:D176)</f>
        <v>19.04</v>
      </c>
      <c r="E177" s="1">
        <f t="shared" si="27"/>
        <v>23.65</v>
      </c>
      <c r="F177" s="1">
        <f t="shared" si="27"/>
        <v>53.339999999999996</v>
      </c>
      <c r="G177" s="1">
        <f t="shared" si="27"/>
        <v>523.38</v>
      </c>
      <c r="H177" s="1">
        <f t="shared" si="27"/>
        <v>3.5200000000000005</v>
      </c>
      <c r="I177" s="1">
        <f t="shared" si="27"/>
        <v>0.38</v>
      </c>
      <c r="J177" s="1">
        <f t="shared" si="27"/>
        <v>0.34</v>
      </c>
      <c r="K177" s="1">
        <f t="shared" si="27"/>
        <v>50.86</v>
      </c>
      <c r="L177" s="1">
        <f t="shared" si="27"/>
        <v>76.36</v>
      </c>
      <c r="M177" s="1">
        <f t="shared" si="27"/>
        <v>312.10000000000002</v>
      </c>
      <c r="N177" s="1">
        <f t="shared" si="27"/>
        <v>82.4</v>
      </c>
      <c r="O177" s="1">
        <f t="shared" si="27"/>
        <v>4.915</v>
      </c>
    </row>
    <row r="178" spans="1:15" s="3" customFormat="1" x14ac:dyDescent="0.4">
      <c r="A178" s="1"/>
      <c r="B178" s="4" t="s">
        <v>25</v>
      </c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3" customFormat="1" ht="23.25" customHeight="1" x14ac:dyDescent="0.4">
      <c r="A179" s="1" t="s">
        <v>70</v>
      </c>
      <c r="B179" s="1" t="s">
        <v>71</v>
      </c>
      <c r="C179" s="2">
        <v>20</v>
      </c>
      <c r="D179" s="1">
        <v>4.22</v>
      </c>
      <c r="E179" s="1">
        <v>5.3</v>
      </c>
      <c r="F179" s="1">
        <v>0.7</v>
      </c>
      <c r="G179" s="1">
        <v>71.3</v>
      </c>
      <c r="H179" s="1">
        <v>0.6</v>
      </c>
      <c r="I179" s="1">
        <v>0</v>
      </c>
      <c r="J179" s="1">
        <v>0</v>
      </c>
      <c r="K179" s="1">
        <v>0.04</v>
      </c>
      <c r="L179" s="1">
        <v>305</v>
      </c>
      <c r="M179" s="1">
        <v>81</v>
      </c>
      <c r="N179" s="1">
        <v>0.75</v>
      </c>
      <c r="O179" s="1">
        <v>0.14000000000000001</v>
      </c>
    </row>
    <row r="180" spans="1:15" s="3" customFormat="1" ht="42" x14ac:dyDescent="0.4">
      <c r="A180" s="1" t="s">
        <v>53</v>
      </c>
      <c r="B180" s="1" t="s">
        <v>54</v>
      </c>
      <c r="C180" s="2" t="s">
        <v>129</v>
      </c>
      <c r="D180" s="1">
        <v>9.9</v>
      </c>
      <c r="E180" s="1">
        <v>11.1</v>
      </c>
      <c r="F180" s="1">
        <v>27.44</v>
      </c>
      <c r="G180" s="1">
        <v>249.26</v>
      </c>
      <c r="H180" s="1">
        <v>0.01</v>
      </c>
      <c r="I180" s="1">
        <v>0.13</v>
      </c>
      <c r="J180" s="1">
        <v>0.09</v>
      </c>
      <c r="K180" s="1">
        <v>12.77</v>
      </c>
      <c r="L180" s="1">
        <v>20.65</v>
      </c>
      <c r="M180" s="1">
        <v>60.4</v>
      </c>
      <c r="N180" s="1">
        <v>25.67</v>
      </c>
      <c r="O180" s="1">
        <v>1.35</v>
      </c>
    </row>
    <row r="181" spans="1:15" s="3" customFormat="1" ht="22.5" customHeight="1" x14ac:dyDescent="0.4">
      <c r="A181" s="1" t="s">
        <v>41</v>
      </c>
      <c r="B181" s="1" t="s">
        <v>42</v>
      </c>
      <c r="C181" s="2">
        <v>180</v>
      </c>
      <c r="D181" s="1">
        <v>4.4400000000000004</v>
      </c>
      <c r="E181" s="1">
        <v>8.0399999999999991</v>
      </c>
      <c r="F181" s="1">
        <v>44.67</v>
      </c>
      <c r="G181" s="1">
        <v>264</v>
      </c>
      <c r="H181" s="1">
        <v>0.04</v>
      </c>
      <c r="I181" s="1">
        <v>0.05</v>
      </c>
      <c r="J181" s="1">
        <v>0.03</v>
      </c>
      <c r="K181" s="1">
        <v>0</v>
      </c>
      <c r="L181" s="1">
        <v>9.3000000000000007</v>
      </c>
      <c r="M181" s="1">
        <v>100</v>
      </c>
      <c r="N181" s="1">
        <v>32.5</v>
      </c>
      <c r="O181" s="1">
        <v>0.67</v>
      </c>
    </row>
    <row r="182" spans="1:15" s="3" customFormat="1" ht="24.75" customHeight="1" x14ac:dyDescent="0.4">
      <c r="A182" s="1" t="s">
        <v>72</v>
      </c>
      <c r="B182" s="1" t="s">
        <v>73</v>
      </c>
      <c r="C182" s="2" t="s">
        <v>128</v>
      </c>
      <c r="D182" s="1">
        <v>9.33</v>
      </c>
      <c r="E182" s="1">
        <v>6.49</v>
      </c>
      <c r="F182" s="1">
        <v>10.199999999999999</v>
      </c>
      <c r="G182" s="1">
        <v>136.53</v>
      </c>
      <c r="H182" s="1">
        <v>0.04</v>
      </c>
      <c r="I182" s="1">
        <v>0.11</v>
      </c>
      <c r="J182" s="1">
        <v>0.12</v>
      </c>
      <c r="K182" s="1">
        <v>2.5499999999999998</v>
      </c>
      <c r="L182" s="1">
        <v>52.95</v>
      </c>
      <c r="M182" s="1">
        <v>239.39</v>
      </c>
      <c r="N182" s="1">
        <v>56.27</v>
      </c>
      <c r="O182" s="1">
        <v>0.89</v>
      </c>
    </row>
    <row r="183" spans="1:15" s="3" customFormat="1" hidden="1" x14ac:dyDescent="0.4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3" customFormat="1" x14ac:dyDescent="0.4">
      <c r="A184" s="1" t="s">
        <v>32</v>
      </c>
      <c r="B184" s="1" t="s">
        <v>184</v>
      </c>
      <c r="C184" s="2">
        <v>200</v>
      </c>
      <c r="D184" s="1">
        <v>0.54</v>
      </c>
      <c r="E184" s="1">
        <v>0</v>
      </c>
      <c r="F184" s="1">
        <v>2.61</v>
      </c>
      <c r="G184" s="1">
        <v>12.6</v>
      </c>
      <c r="H184" s="1">
        <v>0.18</v>
      </c>
      <c r="I184" s="1">
        <v>5.0000000000000001E-3</v>
      </c>
      <c r="J184" s="1">
        <v>0.02</v>
      </c>
      <c r="K184" s="1">
        <v>0.03</v>
      </c>
      <c r="L184" s="1">
        <v>2.56</v>
      </c>
      <c r="M184" s="1">
        <v>3.56</v>
      </c>
      <c r="N184" s="1">
        <v>1.74</v>
      </c>
      <c r="O184" s="1">
        <v>0.1</v>
      </c>
    </row>
    <row r="185" spans="1:15" s="3" customFormat="1" x14ac:dyDescent="0.4">
      <c r="A185" s="1"/>
      <c r="B185" s="5" t="s">
        <v>34</v>
      </c>
      <c r="C185" s="2"/>
      <c r="D185" s="1">
        <f t="shared" ref="D185:O185" si="28">SUM(D179:D184)</f>
        <v>28.43</v>
      </c>
      <c r="E185" s="1">
        <f t="shared" si="28"/>
        <v>30.93</v>
      </c>
      <c r="F185" s="1">
        <f t="shared" si="28"/>
        <v>85.62</v>
      </c>
      <c r="G185" s="1">
        <f t="shared" si="28"/>
        <v>733.68999999999994</v>
      </c>
      <c r="H185" s="1">
        <f t="shared" si="28"/>
        <v>0.87000000000000011</v>
      </c>
      <c r="I185" s="1">
        <f t="shared" si="28"/>
        <v>0.29499999999999998</v>
      </c>
      <c r="J185" s="1">
        <f t="shared" si="28"/>
        <v>0.26</v>
      </c>
      <c r="K185" s="1">
        <f t="shared" si="28"/>
        <v>15.389999999999999</v>
      </c>
      <c r="L185" s="1">
        <f t="shared" si="28"/>
        <v>390.46</v>
      </c>
      <c r="M185" s="1">
        <f t="shared" si="28"/>
        <v>484.34999999999997</v>
      </c>
      <c r="N185" s="1">
        <f t="shared" si="28"/>
        <v>116.92999999999999</v>
      </c>
      <c r="O185" s="1">
        <f t="shared" si="28"/>
        <v>3.1500000000000004</v>
      </c>
    </row>
    <row r="186" spans="1:15" s="10" customFormat="1" ht="20.399999999999999" x14ac:dyDescent="0.35">
      <c r="A186" s="9"/>
      <c r="B186" s="11" t="s">
        <v>35</v>
      </c>
      <c r="C186" s="5"/>
      <c r="D186" s="9">
        <f t="shared" ref="D186:O186" si="29">D185+D177</f>
        <v>47.47</v>
      </c>
      <c r="E186" s="9">
        <f t="shared" si="29"/>
        <v>54.58</v>
      </c>
      <c r="F186" s="9">
        <f t="shared" si="29"/>
        <v>138.96</v>
      </c>
      <c r="G186" s="9">
        <f t="shared" si="29"/>
        <v>1257.07</v>
      </c>
      <c r="H186" s="9">
        <f t="shared" si="29"/>
        <v>4.3900000000000006</v>
      </c>
      <c r="I186" s="9">
        <f t="shared" si="29"/>
        <v>0.67500000000000004</v>
      </c>
      <c r="J186" s="9">
        <f t="shared" si="29"/>
        <v>0.60000000000000009</v>
      </c>
      <c r="K186" s="9">
        <f t="shared" si="29"/>
        <v>66.25</v>
      </c>
      <c r="L186" s="9">
        <f t="shared" si="29"/>
        <v>466.82</v>
      </c>
      <c r="M186" s="9">
        <f t="shared" si="29"/>
        <v>796.45</v>
      </c>
      <c r="N186" s="9">
        <f t="shared" si="29"/>
        <v>199.32999999999998</v>
      </c>
      <c r="O186" s="9">
        <f t="shared" si="29"/>
        <v>8.0650000000000013</v>
      </c>
    </row>
    <row r="187" spans="1:15" s="3" customFormat="1" x14ac:dyDescent="0.4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x14ac:dyDescent="0.4">
      <c r="A188" s="1"/>
      <c r="B188" s="9" t="s">
        <v>94</v>
      </c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" customFormat="1" x14ac:dyDescent="0.4">
      <c r="A189" s="1"/>
      <c r="B189" s="4" t="s">
        <v>21</v>
      </c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3" customFormat="1" ht="28.5" customHeight="1" x14ac:dyDescent="0.4">
      <c r="A190" s="1" t="s">
        <v>121</v>
      </c>
      <c r="B190" s="1" t="s">
        <v>168</v>
      </c>
      <c r="C190" s="2">
        <v>50</v>
      </c>
      <c r="D190" s="1">
        <v>1</v>
      </c>
      <c r="E190" s="1">
        <v>5.8</v>
      </c>
      <c r="F190" s="1">
        <v>6.6</v>
      </c>
      <c r="G190" s="1">
        <v>86.1</v>
      </c>
      <c r="H190" s="1">
        <v>0</v>
      </c>
      <c r="I190" s="1">
        <v>0.03</v>
      </c>
      <c r="J190" s="1">
        <v>2.2999999999999998</v>
      </c>
      <c r="K190" s="1">
        <v>36</v>
      </c>
      <c r="L190" s="1">
        <v>42.56</v>
      </c>
      <c r="M190" s="1">
        <v>30.43</v>
      </c>
      <c r="N190" s="1">
        <v>16.53</v>
      </c>
      <c r="O190" s="1">
        <v>0.56999999999999995</v>
      </c>
    </row>
    <row r="191" spans="1:15" s="3" customFormat="1" ht="31.5" customHeight="1" x14ac:dyDescent="0.4">
      <c r="A191" s="1" t="s">
        <v>109</v>
      </c>
      <c r="B191" s="1" t="s">
        <v>108</v>
      </c>
      <c r="C191" s="2">
        <v>220</v>
      </c>
      <c r="D191" s="1">
        <v>16.96</v>
      </c>
      <c r="E191" s="1">
        <v>17.059999999999999</v>
      </c>
      <c r="F191" s="1">
        <v>47.04</v>
      </c>
      <c r="G191" s="1">
        <v>409.54</v>
      </c>
      <c r="H191" s="1">
        <v>1.7</v>
      </c>
      <c r="I191" s="1">
        <v>0.121</v>
      </c>
      <c r="J191" s="1">
        <v>0</v>
      </c>
      <c r="K191" s="1">
        <v>6.27</v>
      </c>
      <c r="L191" s="1">
        <v>24.39</v>
      </c>
      <c r="M191" s="1">
        <v>87.45</v>
      </c>
      <c r="N191" s="1">
        <v>45.21</v>
      </c>
      <c r="O191" s="1">
        <v>1.67</v>
      </c>
    </row>
    <row r="192" spans="1:15" s="3" customFormat="1" ht="0.75" customHeight="1" x14ac:dyDescent="0.4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" customFormat="1" ht="0.75" customHeight="1" x14ac:dyDescent="0.4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3" customFormat="1" x14ac:dyDescent="0.4">
      <c r="A194" s="1" t="s">
        <v>22</v>
      </c>
      <c r="B194" s="1" t="s">
        <v>185</v>
      </c>
      <c r="C194" s="2" t="s">
        <v>186</v>
      </c>
      <c r="D194" s="1">
        <v>4.4999999999999998E-2</v>
      </c>
      <c r="E194" s="1">
        <v>5.0000000000000001E-3</v>
      </c>
      <c r="F194" s="1">
        <v>0.15</v>
      </c>
      <c r="G194" s="1">
        <v>0.82</v>
      </c>
      <c r="H194" s="1">
        <v>20</v>
      </c>
      <c r="I194" s="1">
        <v>4.3999999999999997E-2</v>
      </c>
      <c r="J194" s="1">
        <v>0.12</v>
      </c>
      <c r="K194" s="1">
        <v>1.3</v>
      </c>
      <c r="L194" s="1">
        <v>125</v>
      </c>
      <c r="M194" s="1">
        <v>116</v>
      </c>
      <c r="N194" s="1">
        <v>21</v>
      </c>
      <c r="O194" s="1">
        <v>1.04</v>
      </c>
    </row>
    <row r="195" spans="1:15" s="3" customFormat="1" x14ac:dyDescent="0.4">
      <c r="A195" s="1"/>
      <c r="B195" s="5" t="s">
        <v>24</v>
      </c>
      <c r="C195" s="2"/>
      <c r="D195" s="1">
        <f t="shared" ref="D195:O195" si="30">SUM(D190:D194)</f>
        <v>18.005000000000003</v>
      </c>
      <c r="E195" s="1">
        <f t="shared" si="30"/>
        <v>22.864999999999998</v>
      </c>
      <c r="F195" s="1">
        <f t="shared" si="30"/>
        <v>53.79</v>
      </c>
      <c r="G195" s="1">
        <f t="shared" si="30"/>
        <v>496.46</v>
      </c>
      <c r="H195" s="1">
        <f t="shared" si="30"/>
        <v>21.7</v>
      </c>
      <c r="I195" s="1">
        <f t="shared" si="30"/>
        <v>0.19500000000000001</v>
      </c>
      <c r="J195" s="1">
        <f t="shared" si="30"/>
        <v>2.42</v>
      </c>
      <c r="K195" s="1">
        <f t="shared" si="30"/>
        <v>43.569999999999993</v>
      </c>
      <c r="L195" s="1">
        <f t="shared" si="30"/>
        <v>191.95</v>
      </c>
      <c r="M195" s="1">
        <f t="shared" si="30"/>
        <v>233.88</v>
      </c>
      <c r="N195" s="1">
        <f t="shared" si="30"/>
        <v>82.740000000000009</v>
      </c>
      <c r="O195" s="1">
        <f t="shared" si="30"/>
        <v>3.28</v>
      </c>
    </row>
    <row r="196" spans="1:15" s="3" customFormat="1" x14ac:dyDescent="0.4">
      <c r="A196" s="1"/>
      <c r="B196" s="4" t="s">
        <v>25</v>
      </c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" customFormat="1" ht="29.25" customHeight="1" x14ac:dyDescent="0.4">
      <c r="A197" s="1" t="s">
        <v>178</v>
      </c>
      <c r="B197" s="1" t="s">
        <v>159</v>
      </c>
      <c r="C197" s="2">
        <v>50</v>
      </c>
      <c r="D197" s="1">
        <v>0.8</v>
      </c>
      <c r="E197" s="1">
        <v>4.5</v>
      </c>
      <c r="F197" s="1">
        <v>4.25</v>
      </c>
      <c r="G197" s="1">
        <v>60.65</v>
      </c>
      <c r="H197" s="1">
        <v>1.02</v>
      </c>
      <c r="I197" s="1">
        <v>6.7000000000000004E-2</v>
      </c>
      <c r="J197" s="1">
        <v>0.7</v>
      </c>
      <c r="K197" s="1">
        <v>10.5</v>
      </c>
      <c r="L197" s="1">
        <v>22.3</v>
      </c>
      <c r="M197" s="1">
        <v>58.5</v>
      </c>
      <c r="N197" s="1">
        <v>18.399999999999999</v>
      </c>
      <c r="O197" s="1">
        <v>0.88</v>
      </c>
    </row>
    <row r="198" spans="1:15" s="3" customFormat="1" ht="42" x14ac:dyDescent="0.4">
      <c r="A198" s="1" t="s">
        <v>39</v>
      </c>
      <c r="B198" s="1" t="s">
        <v>40</v>
      </c>
      <c r="C198" s="2" t="s">
        <v>129</v>
      </c>
      <c r="D198" s="1">
        <v>7.5</v>
      </c>
      <c r="E198" s="1">
        <v>8.5</v>
      </c>
      <c r="F198" s="1">
        <v>18.2</v>
      </c>
      <c r="G198" s="1">
        <v>187.7</v>
      </c>
      <c r="H198" s="1">
        <v>0.15</v>
      </c>
      <c r="I198" s="1">
        <v>0.45</v>
      </c>
      <c r="J198" s="1">
        <v>0.6</v>
      </c>
      <c r="K198" s="1">
        <v>10.25</v>
      </c>
      <c r="L198" s="1">
        <v>45.25</v>
      </c>
      <c r="M198" s="1">
        <v>78.739999999999995</v>
      </c>
      <c r="N198" s="1">
        <v>24.45</v>
      </c>
      <c r="O198" s="1">
        <v>1.1499999999999999</v>
      </c>
    </row>
    <row r="199" spans="1:15" s="3" customFormat="1" x14ac:dyDescent="0.4">
      <c r="A199" s="1" t="s">
        <v>174</v>
      </c>
      <c r="B199" s="1" t="s">
        <v>175</v>
      </c>
      <c r="C199" s="2">
        <v>180</v>
      </c>
      <c r="D199" s="1">
        <v>6.97</v>
      </c>
      <c r="E199" s="1">
        <v>5.95</v>
      </c>
      <c r="F199" s="1">
        <v>45.48</v>
      </c>
      <c r="G199" s="1">
        <v>263.35000000000002</v>
      </c>
      <c r="H199" s="1">
        <v>0.04</v>
      </c>
      <c r="I199" s="1">
        <v>5.3999999999999999E-2</v>
      </c>
      <c r="J199" s="1">
        <v>1.0999999999999999E-2</v>
      </c>
      <c r="K199" s="1">
        <v>0</v>
      </c>
      <c r="L199" s="1">
        <v>155.80000000000001</v>
      </c>
      <c r="M199" s="1">
        <v>136.6</v>
      </c>
      <c r="N199" s="1">
        <v>52.85</v>
      </c>
      <c r="O199" s="1">
        <v>0.42</v>
      </c>
    </row>
    <row r="200" spans="1:15" s="3" customFormat="1" ht="24" customHeight="1" x14ac:dyDescent="0.4">
      <c r="A200" s="1" t="s">
        <v>110</v>
      </c>
      <c r="B200" s="1" t="s">
        <v>119</v>
      </c>
      <c r="C200" s="2" t="s">
        <v>152</v>
      </c>
      <c r="D200" s="1">
        <v>14</v>
      </c>
      <c r="E200" s="1">
        <v>11.2</v>
      </c>
      <c r="F200" s="1">
        <v>17.600000000000001</v>
      </c>
      <c r="G200" s="1">
        <v>227.2</v>
      </c>
      <c r="H200" s="1">
        <v>0.64600000000000002</v>
      </c>
      <c r="I200" s="1">
        <v>0.111</v>
      </c>
      <c r="J200" s="1">
        <v>0</v>
      </c>
      <c r="K200" s="1">
        <v>7.46</v>
      </c>
      <c r="L200" s="1">
        <v>19</v>
      </c>
      <c r="M200" s="1">
        <v>6.14</v>
      </c>
      <c r="N200" s="1">
        <v>24.12</v>
      </c>
      <c r="O200" s="1">
        <v>1.57</v>
      </c>
    </row>
    <row r="201" spans="1:15" s="3" customFormat="1" hidden="1" x14ac:dyDescent="0.4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" customFormat="1" x14ac:dyDescent="0.4">
      <c r="A202" s="1" t="s">
        <v>67</v>
      </c>
      <c r="B202" s="1" t="s">
        <v>196</v>
      </c>
      <c r="C202" s="2">
        <v>200</v>
      </c>
      <c r="D202" s="1">
        <v>0</v>
      </c>
      <c r="E202" s="1">
        <v>0</v>
      </c>
      <c r="F202" s="1">
        <v>20.9</v>
      </c>
      <c r="G202" s="1">
        <v>83.9</v>
      </c>
      <c r="H202" s="1">
        <v>0</v>
      </c>
      <c r="I202" s="1">
        <v>0</v>
      </c>
      <c r="J202" s="1">
        <v>0</v>
      </c>
      <c r="K202" s="1">
        <v>0</v>
      </c>
      <c r="L202" s="1">
        <v>0.3</v>
      </c>
      <c r="M202" s="1">
        <v>0</v>
      </c>
      <c r="N202" s="1">
        <v>0</v>
      </c>
      <c r="O202" s="1">
        <v>0.45</v>
      </c>
    </row>
    <row r="203" spans="1:15" s="3" customFormat="1" x14ac:dyDescent="0.4">
      <c r="A203" s="1"/>
      <c r="B203" s="5" t="s">
        <v>34</v>
      </c>
      <c r="C203" s="2"/>
      <c r="D203" s="1">
        <f t="shared" ref="D203:O203" si="31">SUM(D197:D202)</f>
        <v>29.27</v>
      </c>
      <c r="E203" s="1">
        <f t="shared" si="31"/>
        <v>30.15</v>
      </c>
      <c r="F203" s="1">
        <f t="shared" si="31"/>
        <v>106.43</v>
      </c>
      <c r="G203" s="1">
        <f t="shared" si="31"/>
        <v>822.80000000000007</v>
      </c>
      <c r="H203" s="1">
        <f t="shared" si="31"/>
        <v>1.8559999999999999</v>
      </c>
      <c r="I203" s="1">
        <f t="shared" si="31"/>
        <v>0.68200000000000005</v>
      </c>
      <c r="J203" s="1">
        <f t="shared" si="31"/>
        <v>1.3109999999999997</v>
      </c>
      <c r="K203" s="1">
        <f t="shared" si="31"/>
        <v>28.21</v>
      </c>
      <c r="L203" s="1">
        <f t="shared" si="31"/>
        <v>242.65000000000003</v>
      </c>
      <c r="M203" s="1">
        <f t="shared" si="31"/>
        <v>279.98</v>
      </c>
      <c r="N203" s="1">
        <f t="shared" si="31"/>
        <v>119.82</v>
      </c>
      <c r="O203" s="1">
        <f t="shared" si="31"/>
        <v>4.47</v>
      </c>
    </row>
    <row r="204" spans="1:15" s="10" customFormat="1" ht="20.399999999999999" x14ac:dyDescent="0.35">
      <c r="A204" s="9"/>
      <c r="B204" s="11" t="s">
        <v>35</v>
      </c>
      <c r="C204" s="5"/>
      <c r="D204" s="9">
        <f t="shared" ref="D204:O204" si="32">D203+D195</f>
        <v>47.275000000000006</v>
      </c>
      <c r="E204" s="9">
        <f t="shared" si="32"/>
        <v>53.015000000000001</v>
      </c>
      <c r="F204" s="9">
        <f t="shared" si="32"/>
        <v>160.22</v>
      </c>
      <c r="G204" s="9">
        <f t="shared" si="32"/>
        <v>1319.26</v>
      </c>
      <c r="H204" s="9">
        <f t="shared" si="32"/>
        <v>23.555999999999997</v>
      </c>
      <c r="I204" s="9">
        <f t="shared" si="32"/>
        <v>0.877</v>
      </c>
      <c r="J204" s="9">
        <f t="shared" si="32"/>
        <v>3.7309999999999999</v>
      </c>
      <c r="K204" s="9">
        <f t="shared" si="32"/>
        <v>71.78</v>
      </c>
      <c r="L204" s="9">
        <f t="shared" si="32"/>
        <v>434.6</v>
      </c>
      <c r="M204" s="9">
        <f t="shared" si="32"/>
        <v>513.86</v>
      </c>
      <c r="N204" s="9">
        <f t="shared" si="32"/>
        <v>202.56</v>
      </c>
      <c r="O204" s="9">
        <f t="shared" si="32"/>
        <v>7.75</v>
      </c>
    </row>
    <row r="205" spans="1:15" s="3" customFormat="1" x14ac:dyDescent="0.4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3" customFormat="1" x14ac:dyDescent="0.4">
      <c r="A206" s="1"/>
      <c r="B206" s="9" t="s">
        <v>97</v>
      </c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" customFormat="1" x14ac:dyDescent="0.4">
      <c r="A207" s="1"/>
      <c r="B207" s="4" t="s">
        <v>21</v>
      </c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ht="82.5" customHeight="1" x14ac:dyDescent="0.4">
      <c r="A208" s="1" t="s">
        <v>166</v>
      </c>
      <c r="B208" s="1" t="s">
        <v>171</v>
      </c>
      <c r="C208" s="2">
        <v>50</v>
      </c>
      <c r="D208" s="1">
        <v>0.77</v>
      </c>
      <c r="E208" s="1">
        <v>0.08</v>
      </c>
      <c r="F208" s="1">
        <v>2.5</v>
      </c>
      <c r="G208" s="1">
        <v>13.8</v>
      </c>
      <c r="H208" s="1">
        <v>0</v>
      </c>
      <c r="I208" s="1">
        <v>0.03</v>
      </c>
      <c r="J208" s="1">
        <v>2.2999999999999998</v>
      </c>
      <c r="K208" s="1">
        <v>36</v>
      </c>
      <c r="L208" s="1">
        <v>42.5</v>
      </c>
      <c r="M208" s="1">
        <v>30.4</v>
      </c>
      <c r="N208" s="1">
        <v>16.5</v>
      </c>
      <c r="O208" s="1">
        <v>0.57299999999999995</v>
      </c>
    </row>
    <row r="209" spans="1:15" s="3" customFormat="1" ht="25.5" customHeight="1" x14ac:dyDescent="0.4">
      <c r="A209" s="1" t="s">
        <v>48</v>
      </c>
      <c r="B209" s="1" t="s">
        <v>49</v>
      </c>
      <c r="C209" s="2">
        <v>180</v>
      </c>
      <c r="D209" s="1">
        <v>4.8</v>
      </c>
      <c r="E209" s="1">
        <v>8.52</v>
      </c>
      <c r="F209" s="1">
        <v>48.67</v>
      </c>
      <c r="G209" s="1">
        <v>310.60000000000002</v>
      </c>
      <c r="H209" s="1">
        <v>0.04</v>
      </c>
      <c r="I209" s="1">
        <v>0.05</v>
      </c>
      <c r="J209" s="1">
        <v>0.03</v>
      </c>
      <c r="K209" s="1">
        <v>0</v>
      </c>
      <c r="L209" s="1">
        <v>9.3000000000000007</v>
      </c>
      <c r="M209" s="1">
        <v>100</v>
      </c>
      <c r="N209" s="1">
        <v>32.5</v>
      </c>
      <c r="O209" s="1">
        <v>0.67</v>
      </c>
    </row>
    <row r="210" spans="1:15" s="3" customFormat="1" ht="33" customHeight="1" x14ac:dyDescent="0.4">
      <c r="A210" s="1" t="s">
        <v>66</v>
      </c>
      <c r="B210" s="1" t="s">
        <v>156</v>
      </c>
      <c r="C210" s="2" t="s">
        <v>154</v>
      </c>
      <c r="D210" s="1">
        <v>11.9</v>
      </c>
      <c r="E210" s="1">
        <v>12.7</v>
      </c>
      <c r="F210" s="1">
        <v>6.59</v>
      </c>
      <c r="G210" s="1">
        <v>216.26</v>
      </c>
      <c r="H210" s="1">
        <v>1.2E-2</v>
      </c>
      <c r="I210" s="1">
        <v>0.01</v>
      </c>
      <c r="J210" s="1">
        <v>0.13</v>
      </c>
      <c r="K210" s="1">
        <v>1.62</v>
      </c>
      <c r="L210" s="1">
        <v>19.87</v>
      </c>
      <c r="M210" s="1">
        <v>151</v>
      </c>
      <c r="N210" s="1">
        <v>18.850000000000001</v>
      </c>
      <c r="O210" s="1">
        <v>2.62</v>
      </c>
    </row>
    <row r="211" spans="1:15" s="3" customFormat="1" ht="42" x14ac:dyDescent="0.4">
      <c r="A211" s="1" t="s">
        <v>74</v>
      </c>
      <c r="B211" s="1" t="s">
        <v>188</v>
      </c>
      <c r="C211" s="2" t="s">
        <v>173</v>
      </c>
      <c r="D211" s="1">
        <v>0.2</v>
      </c>
      <c r="E211" s="1">
        <v>0.5</v>
      </c>
      <c r="F211" s="1">
        <v>0.73</v>
      </c>
      <c r="G211" s="1">
        <v>8.2200000000000006</v>
      </c>
      <c r="H211" s="1">
        <v>0</v>
      </c>
      <c r="I211" s="1">
        <v>0</v>
      </c>
      <c r="J211" s="1">
        <v>0</v>
      </c>
      <c r="K211" s="1">
        <v>0</v>
      </c>
      <c r="L211" s="1">
        <v>0.45</v>
      </c>
      <c r="M211" s="1">
        <v>0</v>
      </c>
      <c r="N211" s="1">
        <v>0</v>
      </c>
      <c r="O211" s="1">
        <v>4.4999999999999998E-2</v>
      </c>
    </row>
    <row r="212" spans="1:15" s="3" customFormat="1" x14ac:dyDescent="0.4">
      <c r="A212" s="1"/>
      <c r="B212" s="5" t="s">
        <v>24</v>
      </c>
      <c r="C212" s="2"/>
      <c r="D212" s="1">
        <f>SUM(D208:D211)</f>
        <v>17.669999999999998</v>
      </c>
      <c r="E212" s="1">
        <v>23.02</v>
      </c>
      <c r="F212" s="1">
        <v>92.98</v>
      </c>
      <c r="G212" s="1">
        <v>697.92</v>
      </c>
      <c r="H212" s="1">
        <f t="shared" ref="H212:O212" si="33">SUM(H208:H211)</f>
        <v>5.2000000000000005E-2</v>
      </c>
      <c r="I212" s="1">
        <f t="shared" si="33"/>
        <v>0.09</v>
      </c>
      <c r="J212" s="1">
        <f t="shared" si="33"/>
        <v>2.4599999999999995</v>
      </c>
      <c r="K212" s="1">
        <f t="shared" si="33"/>
        <v>37.619999999999997</v>
      </c>
      <c r="L212" s="1">
        <f t="shared" si="33"/>
        <v>72.12</v>
      </c>
      <c r="M212" s="1">
        <f t="shared" si="33"/>
        <v>281.39999999999998</v>
      </c>
      <c r="N212" s="1">
        <f t="shared" si="33"/>
        <v>67.849999999999994</v>
      </c>
      <c r="O212" s="1">
        <f t="shared" si="33"/>
        <v>3.9079999999999999</v>
      </c>
    </row>
    <row r="213" spans="1:15" s="3" customFormat="1" x14ac:dyDescent="0.4">
      <c r="A213" s="1"/>
      <c r="B213" s="4" t="s">
        <v>25</v>
      </c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" customFormat="1" ht="27" customHeight="1" x14ac:dyDescent="0.4">
      <c r="A214" s="1" t="s">
        <v>121</v>
      </c>
      <c r="B214" s="1" t="s">
        <v>179</v>
      </c>
      <c r="C214" s="2">
        <v>50</v>
      </c>
      <c r="D214" s="1">
        <v>0.37</v>
      </c>
      <c r="E214" s="1">
        <v>4</v>
      </c>
      <c r="F214" s="1">
        <v>1.57</v>
      </c>
      <c r="G214" s="1">
        <v>43.76</v>
      </c>
      <c r="H214" s="1">
        <v>0</v>
      </c>
      <c r="I214" s="1">
        <v>1.7000000000000001E-2</v>
      </c>
      <c r="J214" s="1">
        <v>0.04</v>
      </c>
      <c r="K214" s="1">
        <v>10</v>
      </c>
      <c r="L214" s="1">
        <v>23</v>
      </c>
      <c r="M214" s="1">
        <v>42</v>
      </c>
      <c r="N214" s="1">
        <v>14</v>
      </c>
      <c r="O214" s="1">
        <v>0.6</v>
      </c>
    </row>
    <row r="215" spans="1:15" s="3" customFormat="1" ht="45.75" customHeight="1" x14ac:dyDescent="0.4">
      <c r="A215" s="1" t="s">
        <v>58</v>
      </c>
      <c r="B215" s="1" t="s">
        <v>59</v>
      </c>
      <c r="C215" s="2" t="s">
        <v>129</v>
      </c>
      <c r="D215" s="1">
        <v>7.02</v>
      </c>
      <c r="E215" s="1">
        <v>8.1999999999999993</v>
      </c>
      <c r="F215" s="1">
        <v>18.95</v>
      </c>
      <c r="G215" s="1">
        <v>191.3</v>
      </c>
      <c r="H215" s="1">
        <v>0.18</v>
      </c>
      <c r="I215" s="1">
        <v>0.12</v>
      </c>
      <c r="J215" s="1">
        <v>0.1</v>
      </c>
      <c r="K215" s="1">
        <v>10.68</v>
      </c>
      <c r="L215" s="1">
        <v>28.84</v>
      </c>
      <c r="M215" s="1">
        <v>105.4</v>
      </c>
      <c r="N215" s="1">
        <v>29.7</v>
      </c>
      <c r="O215" s="1">
        <v>1.38</v>
      </c>
    </row>
    <row r="216" spans="1:15" s="3" customFormat="1" ht="28.5" customHeight="1" x14ac:dyDescent="0.4">
      <c r="A216" s="1" t="s">
        <v>37</v>
      </c>
      <c r="B216" s="6" t="s">
        <v>38</v>
      </c>
      <c r="C216" s="2">
        <v>220</v>
      </c>
      <c r="D216" s="1">
        <v>14.62</v>
      </c>
      <c r="E216" s="1">
        <v>15.98</v>
      </c>
      <c r="F216" s="1">
        <v>53.1</v>
      </c>
      <c r="G216" s="1">
        <v>434.8</v>
      </c>
      <c r="H216" s="1">
        <v>0.15</v>
      </c>
      <c r="I216" s="1">
        <v>0.18</v>
      </c>
      <c r="J216" s="1">
        <v>0.2</v>
      </c>
      <c r="K216" s="1">
        <v>21.67</v>
      </c>
      <c r="L216" s="1">
        <v>31.33</v>
      </c>
      <c r="M216" s="1">
        <v>225</v>
      </c>
      <c r="N216" s="1">
        <v>49.59</v>
      </c>
      <c r="O216" s="1">
        <v>1.92</v>
      </c>
    </row>
    <row r="217" spans="1:15" s="3" customFormat="1" hidden="1" x14ac:dyDescent="0.4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" customFormat="1" x14ac:dyDescent="0.4">
      <c r="A218" s="1" t="s">
        <v>98</v>
      </c>
      <c r="B218" s="1" t="s">
        <v>202</v>
      </c>
      <c r="C218" s="2">
        <v>200</v>
      </c>
      <c r="D218" s="1">
        <v>3.97</v>
      </c>
      <c r="E218" s="1">
        <v>2.1</v>
      </c>
      <c r="F218" s="1">
        <v>10.19</v>
      </c>
      <c r="G218" s="1">
        <v>75.540000000000006</v>
      </c>
      <c r="H218" s="1">
        <v>20</v>
      </c>
      <c r="I218" s="1">
        <v>4.3999999999999997E-2</v>
      </c>
      <c r="J218" s="1">
        <v>0.12</v>
      </c>
      <c r="K218" s="1">
        <v>1.3</v>
      </c>
      <c r="L218" s="1">
        <v>125</v>
      </c>
      <c r="M218" s="1">
        <v>116</v>
      </c>
      <c r="N218" s="1">
        <v>21</v>
      </c>
      <c r="O218" s="1">
        <v>1.04</v>
      </c>
    </row>
    <row r="219" spans="1:15" s="3" customFormat="1" x14ac:dyDescent="0.4">
      <c r="A219" s="1"/>
      <c r="B219" s="5" t="s">
        <v>34</v>
      </c>
      <c r="C219" s="2"/>
      <c r="D219" s="1">
        <f t="shared" ref="D219:O219" si="34">SUM(D214:D218)</f>
        <v>25.979999999999997</v>
      </c>
      <c r="E219" s="1">
        <f t="shared" si="34"/>
        <v>30.28</v>
      </c>
      <c r="F219" s="1">
        <f t="shared" si="34"/>
        <v>83.81</v>
      </c>
      <c r="G219" s="1">
        <f t="shared" si="34"/>
        <v>745.4</v>
      </c>
      <c r="H219" s="1">
        <f t="shared" si="34"/>
        <v>20.329999999999998</v>
      </c>
      <c r="I219" s="1">
        <f t="shared" si="34"/>
        <v>0.36099999999999999</v>
      </c>
      <c r="J219" s="1">
        <f t="shared" si="34"/>
        <v>0.46</v>
      </c>
      <c r="K219" s="1">
        <f t="shared" si="34"/>
        <v>43.65</v>
      </c>
      <c r="L219" s="1">
        <f t="shared" si="34"/>
        <v>208.17000000000002</v>
      </c>
      <c r="M219" s="1">
        <f t="shared" si="34"/>
        <v>488.4</v>
      </c>
      <c r="N219" s="1">
        <f t="shared" si="34"/>
        <v>114.29</v>
      </c>
      <c r="O219" s="1">
        <f t="shared" si="34"/>
        <v>4.9399999999999995</v>
      </c>
    </row>
    <row r="220" spans="1:15" s="10" customFormat="1" ht="20.399999999999999" x14ac:dyDescent="0.35">
      <c r="A220" s="9"/>
      <c r="B220" s="11" t="s">
        <v>35</v>
      </c>
      <c r="C220" s="5"/>
      <c r="D220" s="9">
        <f t="shared" ref="D220:O220" si="35">D219+D212</f>
        <v>43.649999999999991</v>
      </c>
      <c r="E220" s="9">
        <f t="shared" si="35"/>
        <v>53.3</v>
      </c>
      <c r="F220" s="9">
        <f t="shared" si="35"/>
        <v>176.79000000000002</v>
      </c>
      <c r="G220" s="9">
        <f t="shared" si="35"/>
        <v>1443.32</v>
      </c>
      <c r="H220" s="9">
        <f t="shared" si="35"/>
        <v>20.381999999999998</v>
      </c>
      <c r="I220" s="9">
        <f t="shared" si="35"/>
        <v>0.45099999999999996</v>
      </c>
      <c r="J220" s="9">
        <f t="shared" si="35"/>
        <v>2.9199999999999995</v>
      </c>
      <c r="K220" s="9">
        <f t="shared" si="35"/>
        <v>81.27</v>
      </c>
      <c r="L220" s="9">
        <f t="shared" si="35"/>
        <v>280.29000000000002</v>
      </c>
      <c r="M220" s="9">
        <f t="shared" si="35"/>
        <v>769.8</v>
      </c>
      <c r="N220" s="9">
        <f t="shared" si="35"/>
        <v>182.14</v>
      </c>
      <c r="O220" s="9">
        <f t="shared" si="35"/>
        <v>8.847999999999999</v>
      </c>
    </row>
    <row r="221" spans="1:15" s="10" customFormat="1" ht="20.399999999999999" x14ac:dyDescent="0.35">
      <c r="A221" s="9"/>
      <c r="B221" s="11"/>
      <c r="C221" s="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s="10" customFormat="1" ht="40.799999999999997" x14ac:dyDescent="0.35">
      <c r="A222" s="9"/>
      <c r="B222" s="9" t="s">
        <v>103</v>
      </c>
      <c r="C222" s="5"/>
      <c r="D222" s="9">
        <f>D220+D204+D186+D167+D150+D132+D114+D95+D77+D60+D44+D26</f>
        <v>534.8599999999999</v>
      </c>
      <c r="E222" s="9">
        <f>E220+E204+E186+E167+E150+E132+E114+E95+E77+E60+E44+E26</f>
        <v>611.94999999999982</v>
      </c>
      <c r="F222" s="9">
        <f>F220+F204+F186+F167+F150+F132+F114+F95+F77+F60+F44+F26</f>
        <v>1849.0400000000002</v>
      </c>
      <c r="G222" s="9">
        <f>G220+G204+G186+G167+G150+G132+G114+G95+G77+G60+G44+G26</f>
        <v>15041.45</v>
      </c>
      <c r="H222" s="9">
        <f t="shared" ref="H222:O222" si="36">H17+H25+H35+H43+H53+H59+H69+H76+H86+H94+H105+H113+H124+H131+H141+H149+H166+H159+H177+H185+H195+H203+H212+H219</f>
        <v>422.291</v>
      </c>
      <c r="I222" s="9">
        <f t="shared" si="36"/>
        <v>7.5410000000000004</v>
      </c>
      <c r="J222" s="9">
        <f t="shared" si="36"/>
        <v>17.491</v>
      </c>
      <c r="K222" s="9">
        <f t="shared" si="36"/>
        <v>745.03700000000003</v>
      </c>
      <c r="L222" s="9">
        <f t="shared" si="36"/>
        <v>4939.8269999999993</v>
      </c>
      <c r="M222" s="9">
        <f t="shared" si="36"/>
        <v>7961.7510000000002</v>
      </c>
      <c r="N222" s="9">
        <f t="shared" si="36"/>
        <v>2336.48</v>
      </c>
      <c r="O222" s="9">
        <f t="shared" si="36"/>
        <v>98.743000000000009</v>
      </c>
    </row>
    <row r="223" spans="1:15" s="10" customFormat="1" ht="20.399999999999999" x14ac:dyDescent="0.35">
      <c r="A223" s="9"/>
      <c r="B223" s="9" t="s">
        <v>100</v>
      </c>
      <c r="C223" s="5"/>
      <c r="D223" s="9">
        <f>D222/12</f>
        <v>44.571666666666658</v>
      </c>
      <c r="E223" s="9">
        <f t="shared" ref="E223:O223" si="37">E222/12</f>
        <v>50.995833333333316</v>
      </c>
      <c r="F223" s="9">
        <f t="shared" si="37"/>
        <v>154.08666666666667</v>
      </c>
      <c r="G223" s="9">
        <f>G222/12</f>
        <v>1253.4541666666667</v>
      </c>
      <c r="H223" s="9">
        <f t="shared" si="37"/>
        <v>35.190916666666666</v>
      </c>
      <c r="I223" s="9">
        <f t="shared" si="37"/>
        <v>0.62841666666666673</v>
      </c>
      <c r="J223" s="9">
        <f t="shared" si="37"/>
        <v>1.4575833333333332</v>
      </c>
      <c r="K223" s="9">
        <f t="shared" si="37"/>
        <v>62.086416666666672</v>
      </c>
      <c r="L223" s="9">
        <f t="shared" si="37"/>
        <v>411.65224999999992</v>
      </c>
      <c r="M223" s="9">
        <f t="shared" si="37"/>
        <v>663.47924999999998</v>
      </c>
      <c r="N223" s="9">
        <f t="shared" si="37"/>
        <v>194.70666666666668</v>
      </c>
      <c r="O223" s="9">
        <f t="shared" si="37"/>
        <v>8.2285833333333347</v>
      </c>
    </row>
    <row r="224" spans="1:15" x14ac:dyDescent="0.4">
      <c r="C224" s="7"/>
    </row>
  </sheetData>
  <mergeCells count="8">
    <mergeCell ref="L9:O9"/>
    <mergeCell ref="A7:O7"/>
    <mergeCell ref="A9:A10"/>
    <mergeCell ref="B9:B10"/>
    <mergeCell ref="C9:C10"/>
    <mergeCell ref="D9:F9"/>
    <mergeCell ref="G9:G10"/>
    <mergeCell ref="H9:K9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Примерное меню 5-11 классы</vt:lpstr>
      <vt:lpstr>Примерное меню 5-11 классы (2)</vt:lpstr>
      <vt:lpstr> меню 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2023-10-21T09:57:58Z</dcterms:modified>
</cp:coreProperties>
</file>